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57C41F55-FAC2-4F79-AF9C-12806763E65C}" xr6:coauthVersionLast="37" xr6:coauthVersionMax="37" xr10:uidLastSave="{00000000-0000-0000-0000-000000000000}"/>
  <bookViews>
    <workbookView xWindow="0" yWindow="0" windowWidth="28800" windowHeight="12225" firstSheet="2" activeTab="8" xr2:uid="{00000000-000D-0000-FFFF-FFFF00000000}"/>
  </bookViews>
  <sheets>
    <sheet name="2.5.3.1 нагрузки жил фонд" sheetId="1" r:id="rId1"/>
    <sheet name="2.5.3.2 нагрузки нежил фонд" sheetId="2" r:id="rId2"/>
    <sheet name="4.2 отпуск ТЭ жил фонд" sheetId="3" r:id="rId3"/>
    <sheet name="4.3 отпуск ТЭ нежил фонд" sheetId="4" r:id="rId4"/>
    <sheet name="п.2.11.2 СТС" sheetId="6" r:id="rId5"/>
    <sheet name="2.4" sheetId="8" r:id="rId6"/>
    <sheet name="2.2.6" sheetId="7" r:id="rId7"/>
    <sheet name="2.3.14 ПУ" sheetId="10" r:id="rId8"/>
    <sheet name="2.5.1.3 баланс ТЭ" sheetId="11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1" l="1"/>
  <c r="G10" i="11" l="1"/>
  <c r="F10" i="11"/>
  <c r="E10" i="11"/>
  <c r="C10" i="11"/>
  <c r="B10" i="11"/>
  <c r="C6" i="10" l="1"/>
  <c r="C18" i="3" l="1"/>
  <c r="O5" i="6" l="1"/>
  <c r="N5" i="6"/>
  <c r="M5" i="6"/>
  <c r="L5" i="6"/>
  <c r="K5" i="6"/>
  <c r="J5" i="6"/>
  <c r="I5" i="6"/>
  <c r="H5" i="6"/>
  <c r="G5" i="6"/>
  <c r="F5" i="6"/>
  <c r="E5" i="6"/>
  <c r="D5" i="6"/>
  <c r="C5" i="6"/>
  <c r="O17" i="6"/>
  <c r="N17" i="6"/>
  <c r="M17" i="6"/>
  <c r="L17" i="6"/>
  <c r="K17" i="6"/>
  <c r="J17" i="6"/>
  <c r="I17" i="6"/>
  <c r="H17" i="6"/>
  <c r="G17" i="6"/>
  <c r="F17" i="6"/>
  <c r="E17" i="6"/>
  <c r="D17" i="6"/>
  <c r="C17" i="6"/>
  <c r="O22" i="6"/>
  <c r="N22" i="6"/>
  <c r="M22" i="6"/>
  <c r="L22" i="6"/>
  <c r="K22" i="6"/>
  <c r="J22" i="6"/>
  <c r="I22" i="6"/>
  <c r="H22" i="6"/>
  <c r="G22" i="6"/>
  <c r="F22" i="6"/>
  <c r="E22" i="6"/>
  <c r="D22" i="6"/>
  <c r="C22" i="6"/>
  <c r="C27" i="4" l="1"/>
  <c r="B27" i="4"/>
  <c r="C16" i="4"/>
  <c r="B16" i="4"/>
  <c r="C31" i="2"/>
  <c r="F31" i="2"/>
  <c r="B28" i="4" l="1"/>
  <c r="C28" i="4"/>
  <c r="B31" i="3"/>
  <c r="D31" i="3"/>
  <c r="F31" i="1"/>
  <c r="C31" i="1"/>
  <c r="B31" i="1"/>
  <c r="M19" i="6" l="1"/>
  <c r="L19" i="6"/>
  <c r="O19" i="6"/>
  <c r="N19" i="6"/>
  <c r="K19" i="6"/>
  <c r="J19" i="6"/>
  <c r="I19" i="6"/>
  <c r="C31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9788C35B-56BB-46FE-B46B-8EA14C4AA257}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изм. собственник</t>
        </r>
      </text>
    </comment>
    <comment ref="A30" authorId="0" shapeId="0" xr:uid="{87C6C731-FA51-44A7-9C3B-5172A22F46F1}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новый объект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7" authorId="0" shapeId="0" xr:uid="{6A7E5ADB-9456-4FE8-978D-4448D4F31772}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ПЛАН НА 2026 ГОД
</t>
        </r>
      </text>
    </comment>
    <comment ref="C10" authorId="0" shapeId="0" xr:uid="{A7FDA040-17B6-4089-AE7D-702D3FC4441A}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план на 2026 год из расчета среднемесячного на 7 мес.</t>
        </r>
      </text>
    </comment>
    <comment ref="C18" authorId="0" shapeId="0" xr:uid="{4AB46704-C0A0-40E4-A85B-948A2F430706}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плюс 2 мес. Попова, потом она в составе населения будет</t>
        </r>
      </text>
    </comment>
    <comment ref="C28" authorId="0" shapeId="0" xr:uid="{14A8E78E-0A45-43CE-98CB-91F4AF530281}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план на 2026 год из расчета среднемесячного на 7 мес.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5" authorId="0" shapeId="0" xr:uid="{C5C21BDD-E31E-4EB5-8434-C983CCCB86BC}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из ДПР, баланса
</t>
        </r>
      </text>
    </comment>
    <comment ref="D5" authorId="0" shapeId="0" xr:uid="{88045C6B-13B8-4932-A676-741675CB3D4C}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правильно
213 дней отоп.сезона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7" authorId="0" shapeId="0" xr:uid="{2B2795A7-A2B6-454C-8FA1-1774DE5D2A93}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брала из баланса и ДПР
это все план</t>
        </r>
      </text>
    </comment>
  </commentList>
</comments>
</file>

<file path=xl/sharedStrings.xml><?xml version="1.0" encoding="utf-8"?>
<sst xmlns="http://schemas.openxmlformats.org/spreadsheetml/2006/main" count="556" uniqueCount="211">
  <si>
    <t>Адрес</t>
  </si>
  <si>
    <r>
      <t xml:space="preserve">Отапливаемая площадь, </t>
    </r>
    <r>
      <rPr>
        <i/>
        <sz val="12"/>
        <color theme="1"/>
        <rFont val="Times New Roman"/>
        <family val="1"/>
        <charset val="204"/>
      </rPr>
      <t>м</t>
    </r>
    <r>
      <rPr>
        <sz val="8.5"/>
        <color theme="1"/>
        <rFont val="Times New Roman"/>
        <family val="1"/>
        <charset val="204"/>
      </rPr>
      <t>2</t>
    </r>
  </si>
  <si>
    <r>
      <t xml:space="preserve">Тепловая нагрузка, </t>
    </r>
    <r>
      <rPr>
        <i/>
        <sz val="12"/>
        <color theme="1"/>
        <rFont val="Times New Roman"/>
        <family val="1"/>
        <charset val="204"/>
      </rPr>
      <t>Гкал</t>
    </r>
    <r>
      <rPr>
        <sz val="12"/>
        <color theme="1"/>
        <rFont val="Times New Roman"/>
        <family val="1"/>
        <charset val="204"/>
      </rPr>
      <t>/</t>
    </r>
    <r>
      <rPr>
        <i/>
        <sz val="12"/>
        <color theme="1"/>
        <rFont val="Times New Roman"/>
        <family val="1"/>
        <charset val="204"/>
      </rPr>
      <t>час</t>
    </r>
  </si>
  <si>
    <t>Отопление</t>
  </si>
  <si>
    <t>ГВС</t>
  </si>
  <si>
    <t>Вент.</t>
  </si>
  <si>
    <t>Всего</t>
  </si>
  <si>
    <t>ул. Ленина, 27</t>
  </si>
  <si>
    <t>–</t>
  </si>
  <si>
    <t>ул. Ленина, 27А</t>
  </si>
  <si>
    <t>ул. Ленина, 36б</t>
  </si>
  <si>
    <t>ул. Ленина, 38</t>
  </si>
  <si>
    <t>ул. Ленина, 42Б</t>
  </si>
  <si>
    <t>ул. Мира, 1</t>
  </si>
  <si>
    <t>ул. Мира, 2</t>
  </si>
  <si>
    <t>ул. Мира, 3</t>
  </si>
  <si>
    <t>ул. Мира, 4</t>
  </si>
  <si>
    <t>ул. Мира, 5</t>
  </si>
  <si>
    <t>ул. Мира, 6</t>
  </si>
  <si>
    <t>ул. Мира, 7</t>
  </si>
  <si>
    <t>ул. Мира, 8</t>
  </si>
  <si>
    <t>ул. Мира, 16</t>
  </si>
  <si>
    <t>ул. Молодежная, 1</t>
  </si>
  <si>
    <t>ул. Молодежная, 2</t>
  </si>
  <si>
    <t>ул. Молодежная, 4</t>
  </si>
  <si>
    <t>ул. Молодежная, 5</t>
  </si>
  <si>
    <t>ул. Молодежная, 8</t>
  </si>
  <si>
    <t>ул. Молодежная, 10</t>
  </si>
  <si>
    <t>ул. Молодежная, 11</t>
  </si>
  <si>
    <t>ул. Молодежная, 14</t>
  </si>
  <si>
    <t>ул. Юбилейная, 11</t>
  </si>
  <si>
    <t>ул. Юбилейная, 12</t>
  </si>
  <si>
    <t>Итого по котельной</t>
  </si>
  <si>
    <r>
      <t xml:space="preserve">Отапливаемый объѐм, </t>
    </r>
    <r>
      <rPr>
        <i/>
        <sz val="12"/>
        <color theme="1"/>
        <rFont val="Times New Roman"/>
        <family val="1"/>
        <charset val="204"/>
      </rPr>
      <t>м</t>
    </r>
    <r>
      <rPr>
        <sz val="8.5"/>
        <color theme="1"/>
        <rFont val="Times New Roman"/>
        <family val="1"/>
        <charset val="204"/>
      </rPr>
      <t>3</t>
    </r>
  </si>
  <si>
    <t>Администрация Верх- Катунского сельсовета, здание дома культуры, ул.</t>
  </si>
  <si>
    <t>Ленина, 23Б</t>
  </si>
  <si>
    <t>Администрация Верх- Катунского сельсовета, административное здание, ул. Ленина, 25</t>
  </si>
  <si>
    <t>Администрация Верх- Катунского сельсовета, здание школы (старой), ул. Юбилейная, 11</t>
  </si>
  <si>
    <t>Администрация Верх- Катунского сельсовета, здание гаража, ул Мира, 2д</t>
  </si>
  <si>
    <t>МБОУ «Верх-Катунская СОШ» здание школы, ул.</t>
  </si>
  <si>
    <t>Ленина, 36</t>
  </si>
  <si>
    <t>МБОУ «Верх-Катунская СОШ» здание детского сада, ул. Мира, 3А</t>
  </si>
  <si>
    <t>КГБУЗ «Бийская Центральная районная больница», здание</t>
  </si>
  <si>
    <t>амбулатории, ул. Юбилейная, 11</t>
  </si>
  <si>
    <t>ООО «Кольцо», здание магазина, ул. Мира, 9</t>
  </si>
  <si>
    <t>ООО ПК «Хлеб Алтая», здание магазина, ул.</t>
  </si>
  <si>
    <t>Мира, 10</t>
  </si>
  <si>
    <t>Юбилейная, 11</t>
  </si>
  <si>
    <t>ФГУП «Почта России», нежилое помещение, ул.</t>
  </si>
  <si>
    <t>ООО «Доктор плюс», здание аптеки, ул.</t>
  </si>
  <si>
    <t>Полезный отпуск,</t>
  </si>
  <si>
    <t>Гкал год</t>
  </si>
  <si>
    <t>Нагрузка,</t>
  </si>
  <si>
    <t>Гкал  час</t>
  </si>
  <si>
    <t>№ договора, дата заключения</t>
  </si>
  <si>
    <t>б/н от 11.10.2016</t>
  </si>
  <si>
    <t>б/н от 28.09.2020</t>
  </si>
  <si>
    <t>б/н от 01.10.2019</t>
  </si>
  <si>
    <t>Итого жилой фонд</t>
  </si>
  <si>
    <t>Наименование организации, юридический адрес</t>
  </si>
  <si>
    <t>Бюджет</t>
  </si>
  <si>
    <r>
      <t>Администрация Верх-Катунского сельсовета:</t>
    </r>
    <r>
      <rPr>
        <sz val="12"/>
        <color theme="1"/>
        <rFont val="Times New Roman"/>
        <family val="1"/>
        <charset val="204"/>
      </rPr>
      <t xml:space="preserve">      </t>
    </r>
  </si>
  <si>
    <t>административное здание, ул. Ленина, 25</t>
  </si>
  <si>
    <t>здание дома культуры, ул. Ленина, 23б</t>
  </si>
  <si>
    <t>здание старой школы, ул. Юбилейная, 11</t>
  </si>
  <si>
    <t>нежилое помещение, ул. Мира, 7, кв. 3</t>
  </si>
  <si>
    <t xml:space="preserve">МБОУ «Верх-Катунская СОШ» </t>
  </si>
  <si>
    <t xml:space="preserve">   здание школы, ул. Ленина, 36</t>
  </si>
  <si>
    <t xml:space="preserve">   здание детского сада, ул. Мира, 3 а</t>
  </si>
  <si>
    <t>КГБУЗ «Бийская Центральная районная больница», здание амбулатория, ул.</t>
  </si>
  <si>
    <t>Итого бюджет</t>
  </si>
  <si>
    <t>Прочие</t>
  </si>
  <si>
    <t xml:space="preserve">б/н от      </t>
  </si>
  <si>
    <t>ООО ПК «Хлеб Алтая», здание магазина, ул. Мира, 10</t>
  </si>
  <si>
    <t>№ 26 от 19.10.2018</t>
  </si>
  <si>
    <t xml:space="preserve">   ФГУП «Почта России», ул. Юбилейная, 11</t>
  </si>
  <si>
    <t>№ Оком/94-16  от</t>
  </si>
  <si>
    <t>ООО «Доктор плюс», здание аптеки, ул. Юбилейная, 11</t>
  </si>
  <si>
    <t>б/н от 01.01.2021</t>
  </si>
  <si>
    <t>б/н от 16.11.2020</t>
  </si>
  <si>
    <t xml:space="preserve">   Итого прочие</t>
  </si>
  <si>
    <t>Итого нежилой фонд</t>
  </si>
  <si>
    <t>Показатель</t>
  </si>
  <si>
    <t>Ед.       измер.</t>
  </si>
  <si>
    <t>Объём тепловой энергии</t>
  </si>
  <si>
    <t>2019 г.</t>
  </si>
  <si>
    <t>2020 г.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</si>
  <si>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</si>
  <si>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</si>
  <si>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</si>
  <si>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</si>
  <si>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</si>
  <si>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</si>
  <si>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</si>
  <si>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</si>
  <si>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</si>
  <si>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</si>
  <si>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2031 г.</t>
  </si>
  <si>
    <t xml:space="preserve"> 1 Выработка тепловой энергии</t>
  </si>
  <si>
    <t>Гкал</t>
  </si>
  <si>
    <t xml:space="preserve"> 2 Собственные нужды источника тепла</t>
  </si>
  <si>
    <t xml:space="preserve"> 3 Отпуск тепловой энергии с коллекторов,          всего:</t>
  </si>
  <si>
    <t>-</t>
  </si>
  <si>
    <t xml:space="preserve">    3.1 на технологические нужды предприятия</t>
  </si>
  <si>
    <t xml:space="preserve">    3.2 бюджетным потребителям</t>
  </si>
  <si>
    <t xml:space="preserve">    3.3 населению</t>
  </si>
  <si>
    <t xml:space="preserve">    3.4 прочим потребителям</t>
  </si>
  <si>
    <t xml:space="preserve">    3.5 организациям - перепродовцам </t>
  </si>
  <si>
    <t xml:space="preserve">    3.6 в собственную тепловую сеть</t>
  </si>
  <si>
    <t xml:space="preserve"> 4 Покупная тепловая энергия, всего:</t>
  </si>
  <si>
    <t xml:space="preserve">    4.1 с коллекторов блок - станций</t>
  </si>
  <si>
    <t xml:space="preserve">    4.2 из тепловой сети</t>
  </si>
  <si>
    <t xml:space="preserve"> 5 Отпуск тепловой энергии в сеть, всего:</t>
  </si>
  <si>
    <t xml:space="preserve">    5.1 потери тепловой энергии в сетях, всего:</t>
  </si>
  <si>
    <t xml:space="preserve">    5.2   Полезный отпуск тепловой энергии, всего:</t>
  </si>
  <si>
    <t xml:space="preserve">    5.2.1 полезный отпуск на нужды предприятия</t>
  </si>
  <si>
    <t xml:space="preserve">    5.2.2 полезный отпуск организациям - перепродовцам, всего:</t>
  </si>
  <si>
    <t xml:space="preserve">    5.2.3 Полезный отпуск по группам потребителей, всего:</t>
  </si>
  <si>
    <t xml:space="preserve">      5.2.3.1 бюджетным потребителям</t>
  </si>
  <si>
    <t xml:space="preserve">      5.2.3.2  населению</t>
  </si>
  <si>
    <t xml:space="preserve">      5.2.3.3 прочим потребителям</t>
  </si>
  <si>
    <t>п 4.2 Объём полезного отпуска тепловой энергии потребителям жилого фонда ООО «СТПК»</t>
  </si>
  <si>
    <t>п. 4.3 Объём полезного отпуска тепловой энергии потребителям нежилого фонда ООО «СТПК»</t>
  </si>
  <si>
    <t>Таблица 2.11.2 - Годовой баланс производства и реализации тепловой энергии ООО "СТПК"   на период  2019 - 2031 гг.</t>
  </si>
  <si>
    <t>Таблица 2.2.6 – Среднегодовая загрузка оборудования</t>
  </si>
  <si>
    <t>Наименование источника тепловой энергии</t>
  </si>
  <si>
    <r>
      <t xml:space="preserve">Число часов работы котельной, </t>
    </r>
    <r>
      <rPr>
        <i/>
        <sz val="12"/>
        <color theme="1"/>
        <rFont val="Times New Roman"/>
        <family val="1"/>
        <charset val="204"/>
      </rPr>
      <t>ч</t>
    </r>
  </si>
  <si>
    <t>Коэффициент использования тепловой мощности</t>
  </si>
  <si>
    <t>Котельная, с. Верх-Катунское</t>
  </si>
  <si>
    <t>Котельная, п. Чуйский</t>
  </si>
  <si>
    <t>Итого</t>
  </si>
  <si>
    <t>УТМ, Гкал/час</t>
  </si>
  <si>
    <t>Выработка тепловой энергии котлами, Гкал</t>
  </si>
  <si>
    <t>Зоны действия источников теплоснабжения</t>
  </si>
  <si>
    <t>Наименование абонента</t>
  </si>
  <si>
    <t>Администрация Верх-Катунского сельсовета, Сельский дом культуры</t>
  </si>
  <si>
    <t>ул. Ленина, 23б</t>
  </si>
  <si>
    <t>Администрация Верх-Катунского сельсовета,</t>
  </si>
  <si>
    <t>административное помещение</t>
  </si>
  <si>
    <t>ул. Ленина, 25</t>
  </si>
  <si>
    <t>Администрация Верх-Катунского сельсовета, склад (газовое хозяйство)</t>
  </si>
  <si>
    <t>ул. Мира, 2а</t>
  </si>
  <si>
    <t>ул. Мира, 3а</t>
  </si>
  <si>
    <t>ООО «Кольцо»</t>
  </si>
  <si>
    <t>ул. Мира, 9</t>
  </si>
  <si>
    <t>ООО ПК «Хлеб Алтая», магазин</t>
  </si>
  <si>
    <t>ул. Мира, 10</t>
  </si>
  <si>
    <t>Администрация Верх-Катунского сельсовета</t>
  </si>
  <si>
    <t>КГБУЗ «Бийская Центральная районная больница», врачебная амбулатория</t>
  </si>
  <si>
    <t>ФГУП «Почта России»</t>
  </si>
  <si>
    <t>Многоквартирная одноэтажная жилая застройка</t>
  </si>
  <si>
    <t>Многоквартирная многоэтажная жилая</t>
  </si>
  <si>
    <t>застройка</t>
  </si>
  <si>
    <t>Индивидуальная усадебная жилая застройка</t>
  </si>
  <si>
    <t>Библиотека</t>
  </si>
  <si>
    <t>ул. Центральная, 7</t>
  </si>
  <si>
    <t>Клуб</t>
  </si>
  <si>
    <t>ул. Центральная, 8</t>
  </si>
  <si>
    <t>ул. Зелѐная, 1</t>
  </si>
  <si>
    <t>ул. Шоссейная, 1; 3</t>
  </si>
  <si>
    <t>Многоквартирная многоэтажная жилая застройка</t>
  </si>
  <si>
    <t>ул. Зелѐная, 3</t>
  </si>
  <si>
    <t>ул. Центральная, 1; 2; 3; 4; 5; 6; 8; 9; 10</t>
  </si>
  <si>
    <t>ул. Шоссейная, 2</t>
  </si>
  <si>
    <t>Величина</t>
  </si>
  <si>
    <t>Жилое</t>
  </si>
  <si>
    <t>Нежилое</t>
  </si>
  <si>
    <t>Наименование</t>
  </si>
  <si>
    <r>
      <t xml:space="preserve">Потребление тепловой энергии за отопительный период, </t>
    </r>
    <r>
      <rPr>
        <i/>
        <sz val="12"/>
        <color theme="1"/>
        <rFont val="Times New Roman"/>
        <family val="1"/>
        <charset val="204"/>
      </rPr>
      <t>Гкал</t>
    </r>
    <r>
      <rPr>
        <sz val="12"/>
        <color theme="1"/>
        <rFont val="Times New Roman"/>
        <family val="1"/>
        <charset val="204"/>
      </rPr>
      <t>/</t>
    </r>
    <r>
      <rPr>
        <i/>
        <sz val="12"/>
        <color theme="1"/>
        <rFont val="Times New Roman"/>
        <family val="1"/>
        <charset val="204"/>
      </rPr>
      <t>год</t>
    </r>
  </si>
  <si>
    <t>Выраб.</t>
  </si>
  <si>
    <t>Собств. нужды котельной</t>
  </si>
  <si>
    <t>Хоз. нужды (ГВС и</t>
  </si>
  <si>
    <t>отопление собств. зданий)</t>
  </si>
  <si>
    <t>Отпуск в сеть</t>
  </si>
  <si>
    <t>Потери тепл. энергии</t>
  </si>
  <si>
    <t>Котельная, с.</t>
  </si>
  <si>
    <t>Верх-Катунское</t>
  </si>
  <si>
    <t>ул. Ленина, 48Б</t>
  </si>
  <si>
    <t>ул. Советская 2Б-2</t>
  </si>
  <si>
    <t>доб 1 кв.</t>
  </si>
  <si>
    <t>доб.адрес</t>
  </si>
  <si>
    <t>б/н от 18.09.2024</t>
  </si>
  <si>
    <t>б/н от 11.10.2024</t>
  </si>
  <si>
    <t>Гончарова О.Д., ул.</t>
  </si>
  <si>
    <t>Попова С.Н.</t>
  </si>
  <si>
    <t>№ 8/25 от 15.01.2025 г.</t>
  </si>
  <si>
    <t>№ 9/25 от 23.01.2025 г.</t>
  </si>
  <si>
    <t>№ 15/25 от 12.02.2025 г.</t>
  </si>
  <si>
    <t xml:space="preserve">   Гончарова О.Д., ул. Юбилейная, 11</t>
  </si>
  <si>
    <t>б/н от</t>
  </si>
  <si>
    <t>это плановые показатели из КС и ДПР</t>
  </si>
  <si>
    <t>МБДОУ «Верх-Катунская СОШ" здание детского сада</t>
  </si>
  <si>
    <t>МБДОУ «Верх-Катунская СОШ" здание школы</t>
  </si>
  <si>
    <t>ул. Ленина 36</t>
  </si>
  <si>
    <t>ООО «ДОКТОР ПЛЮС», аптека</t>
  </si>
  <si>
    <t>Гончарова О.Д. Катуньсельторг</t>
  </si>
  <si>
    <t>Здание кафе (Дробышевский В.В.)</t>
  </si>
  <si>
    <t>ул. Мира, 9Б</t>
  </si>
  <si>
    <t>Магазин "Надежда" (Дробышевский В.В.)</t>
  </si>
  <si>
    <t>ул. Мира, 1В</t>
  </si>
  <si>
    <t>Дробышевский В.В., здание кафе, ул. Мира, 9Б, здание магазина ул.Мира, 1В</t>
  </si>
  <si>
    <t>ул. Мира, 1; 2; 3; 4; 5; 6; 7; 8</t>
  </si>
  <si>
    <t>ул. Мира, 16, ул. Молодежная, 1; 2; 4; 5; 8; 10; 11; 14</t>
  </si>
  <si>
    <t>ул. Ленина, 27; 27А; 36 б; 38; 42Б; 48Б; ул. Советская, 2Б, ул. Юбилейная, 11</t>
  </si>
  <si>
    <t>п. 2.5.3.1 Тепловые нагрузки потребителей тепловой энергии жилого фонда с. Верх-Катунское Бийского района Алтайского края</t>
  </si>
  <si>
    <t>п. 2.5.3.2 Тепловые нагрузки потребителей тепловой энергии нежилого фонда с. Верх-Катунское Бийского района Алтайского края</t>
  </si>
  <si>
    <t>Таблица 2.4. Зоны действия источников теплоснабжения с перечнем подключенных объектов</t>
  </si>
  <si>
    <t>Таблица  2.3.14  –   Информация   о   количестве   узлов   учета   у потребителей тепловой энергии и горячей воды</t>
  </si>
  <si>
    <t>план на 2026 год</t>
  </si>
  <si>
    <t>Реализация</t>
  </si>
  <si>
    <t>Таблица 2.5.1.3 – Производство и потребление (баланс) тепловой энергии за отопительный период и за год в целом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</si>
</sst>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7.5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0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 inden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0" borderId="9" xfId="0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9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 indent="1"/>
    </xf>
    <xf numFmtId="0" fontId="3" fillId="0" borderId="8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left" vertical="center" wrapText="1" indent="1"/>
    </xf>
    <xf numFmtId="0" fontId="0" fillId="0" borderId="9" xfId="0" applyBorder="1" applyAlignment="1">
      <alignment vertical="top" wrapText="1"/>
    </xf>
    <xf numFmtId="0" fontId="10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 indent="11"/>
    </xf>
    <xf numFmtId="0" fontId="11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left" vertical="center" wrapText="1" indent="2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indent="2"/>
    </xf>
    <xf numFmtId="0" fontId="15" fillId="0" borderId="0" xfId="0" applyFont="1" applyAlignment="1">
      <alignment vertical="center"/>
    </xf>
    <xf numFmtId="0" fontId="0" fillId="0" borderId="2" xfId="0" applyBorder="1" applyAlignment="1">
      <alignment vertical="top" wrapText="1"/>
    </xf>
    <xf numFmtId="0" fontId="3" fillId="0" borderId="0" xfId="0" applyFont="1"/>
    <xf numFmtId="0" fontId="14" fillId="0" borderId="0" xfId="0" applyFont="1" applyAlignment="1">
      <alignment horizontal="left" vertical="center" indent="1"/>
    </xf>
    <xf numFmtId="0" fontId="16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 indent="11"/>
    </xf>
    <xf numFmtId="0" fontId="3" fillId="0" borderId="8" xfId="0" applyFont="1" applyBorder="1" applyAlignment="1">
      <alignment horizontal="left" vertical="center" wrapText="1" indent="14"/>
    </xf>
    <xf numFmtId="0" fontId="3" fillId="0" borderId="2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0" fontId="14" fillId="0" borderId="0" xfId="0" applyFont="1" applyAlignment="1">
      <alignment horizontal="left" vertical="center" indent="7"/>
    </xf>
    <xf numFmtId="0" fontId="3" fillId="0" borderId="2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 indent="2"/>
    </xf>
    <xf numFmtId="0" fontId="0" fillId="0" borderId="8" xfId="0" applyBorder="1" applyAlignment="1">
      <alignment vertical="top" wrapText="1"/>
    </xf>
    <xf numFmtId="0" fontId="18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 indent="3"/>
    </xf>
    <xf numFmtId="0" fontId="3" fillId="0" borderId="9" xfId="0" applyFont="1" applyBorder="1" applyAlignment="1">
      <alignment horizontal="left" vertical="center" wrapText="1" indent="2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31" xfId="0" applyFont="1" applyBorder="1" applyAlignment="1">
      <alignment horizontal="left" vertical="center" wrapText="1" indent="1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21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left" vertical="center" wrapText="1" indent="5"/>
    </xf>
    <xf numFmtId="0" fontId="3" fillId="0" borderId="6" xfId="0" applyFont="1" applyBorder="1" applyAlignment="1">
      <alignment horizontal="left" vertical="center" wrapText="1" indent="5"/>
    </xf>
    <xf numFmtId="0" fontId="3" fillId="0" borderId="3" xfId="0" applyFont="1" applyBorder="1" applyAlignment="1">
      <alignment horizontal="left" vertical="center" wrapText="1" indent="5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Fill="1" applyAlignment="1">
      <alignment horizontal="center"/>
    </xf>
    <xf numFmtId="0" fontId="14" fillId="0" borderId="2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4"/>
    </xf>
    <xf numFmtId="0" fontId="3" fillId="0" borderId="2" xfId="0" applyFont="1" applyBorder="1" applyAlignment="1">
      <alignment horizontal="left" vertical="center" wrapText="1" indent="14"/>
    </xf>
    <xf numFmtId="0" fontId="3" fillId="0" borderId="7" xfId="0" applyFont="1" applyBorder="1" applyAlignment="1">
      <alignment horizontal="left" vertical="center" wrapText="1" indent="15"/>
    </xf>
    <xf numFmtId="0" fontId="3" fillId="0" borderId="3" xfId="0" applyFont="1" applyBorder="1" applyAlignment="1">
      <alignment horizontal="left" vertical="center" wrapText="1" indent="15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3" fillId="0" borderId="27" xfId="0" applyFont="1" applyBorder="1" applyAlignment="1">
      <alignment horizontal="left" vertical="center" wrapText="1" indent="3"/>
    </xf>
    <xf numFmtId="0" fontId="3" fillId="0" borderId="25" xfId="0" applyFont="1" applyBorder="1" applyAlignment="1">
      <alignment horizontal="left" vertical="center" wrapText="1" indent="3"/>
    </xf>
    <xf numFmtId="0" fontId="3" fillId="0" borderId="4" xfId="0" applyFont="1" applyBorder="1" applyAlignment="1">
      <alignment horizontal="left" vertical="center" wrapText="1" indent="3"/>
    </xf>
    <xf numFmtId="0" fontId="3" fillId="0" borderId="28" xfId="0" applyFont="1" applyBorder="1" applyAlignment="1">
      <alignment horizontal="left" vertical="center" wrapText="1" indent="3"/>
    </xf>
    <xf numFmtId="0" fontId="3" fillId="0" borderId="26" xfId="0" applyFont="1" applyBorder="1" applyAlignment="1">
      <alignment horizontal="left" vertical="center" wrapText="1" indent="3"/>
    </xf>
    <xf numFmtId="0" fontId="3" fillId="0" borderId="5" xfId="0" applyFont="1" applyBorder="1" applyAlignment="1">
      <alignment horizontal="left" vertical="center" wrapText="1" indent="3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G31"/>
  <sheetViews>
    <sheetView topLeftCell="A13" workbookViewId="0">
      <selection activeCell="H21" sqref="H21"/>
    </sheetView>
  </sheetViews>
  <sheetFormatPr defaultRowHeight="15" x14ac:dyDescent="0.25"/>
  <cols>
    <col min="1" max="1" width="16.5703125" customWidth="1"/>
    <col min="2" max="2" width="17" customWidth="1"/>
    <col min="3" max="3" width="17.5703125" customWidth="1"/>
    <col min="6" max="6" width="17.28515625" customWidth="1"/>
  </cols>
  <sheetData>
    <row r="1" spans="1:7" ht="18.75" x14ac:dyDescent="0.25">
      <c r="A1" s="109" t="s">
        <v>204</v>
      </c>
      <c r="B1" s="109"/>
      <c r="C1" s="109"/>
      <c r="D1" s="109"/>
      <c r="E1" s="109"/>
      <c r="F1" s="109"/>
      <c r="G1" s="17"/>
    </row>
    <row r="2" spans="1:7" ht="30.75" customHeight="1" thickBot="1" x14ac:dyDescent="0.3">
      <c r="A2" s="110"/>
      <c r="B2" s="110"/>
      <c r="C2" s="110"/>
      <c r="D2" s="110"/>
      <c r="E2" s="110"/>
      <c r="F2" s="110"/>
    </row>
    <row r="3" spans="1:7" ht="30.75" customHeight="1" thickBot="1" x14ac:dyDescent="0.3">
      <c r="A3" s="1"/>
      <c r="B3" s="111" t="s">
        <v>1</v>
      </c>
      <c r="C3" s="113" t="s">
        <v>2</v>
      </c>
      <c r="D3" s="114"/>
      <c r="E3" s="114"/>
      <c r="F3" s="115"/>
      <c r="G3" s="108"/>
    </row>
    <row r="4" spans="1:7" ht="16.5" thickBot="1" x14ac:dyDescent="0.3">
      <c r="A4" s="2" t="s">
        <v>0</v>
      </c>
      <c r="B4" s="112"/>
      <c r="C4" s="3" t="s">
        <v>3</v>
      </c>
      <c r="D4" s="3" t="s">
        <v>4</v>
      </c>
      <c r="E4" s="3" t="s">
        <v>5</v>
      </c>
      <c r="F4" s="4" t="s">
        <v>6</v>
      </c>
      <c r="G4" s="108"/>
    </row>
    <row r="5" spans="1:7" ht="16.5" thickBot="1" x14ac:dyDescent="0.3">
      <c r="A5" s="2" t="s">
        <v>7</v>
      </c>
      <c r="B5" s="3">
        <v>80.599999999999994</v>
      </c>
      <c r="C5" s="3">
        <v>0.01</v>
      </c>
      <c r="D5" s="3" t="s">
        <v>8</v>
      </c>
      <c r="E5" s="3" t="s">
        <v>8</v>
      </c>
      <c r="F5" s="3">
        <v>0.01</v>
      </c>
      <c r="G5" s="108"/>
    </row>
    <row r="6" spans="1:7" ht="32.25" thickBot="1" x14ac:dyDescent="0.3">
      <c r="A6" s="2" t="s">
        <v>9</v>
      </c>
      <c r="B6" s="3">
        <v>94.4</v>
      </c>
      <c r="C6" s="3">
        <v>0.01</v>
      </c>
      <c r="D6" s="3" t="s">
        <v>8</v>
      </c>
      <c r="E6" s="3" t="s">
        <v>8</v>
      </c>
      <c r="F6" s="3">
        <v>0.01</v>
      </c>
      <c r="G6" s="108"/>
    </row>
    <row r="7" spans="1:7" ht="16.5" thickBot="1" x14ac:dyDescent="0.3">
      <c r="A7" s="77" t="s">
        <v>10</v>
      </c>
      <c r="B7" s="76">
        <v>130.6</v>
      </c>
      <c r="C7" s="76">
        <v>0.01</v>
      </c>
      <c r="D7" s="3" t="s">
        <v>8</v>
      </c>
      <c r="E7" s="3" t="s">
        <v>8</v>
      </c>
      <c r="F7" s="3">
        <v>0.01</v>
      </c>
      <c r="G7" s="108" t="s">
        <v>179</v>
      </c>
    </row>
    <row r="8" spans="1:7" ht="16.5" thickBot="1" x14ac:dyDescent="0.3">
      <c r="A8" s="2" t="s">
        <v>11</v>
      </c>
      <c r="B8" s="3">
        <v>74.099999999999994</v>
      </c>
      <c r="C8" s="3">
        <v>0.01</v>
      </c>
      <c r="D8" s="3" t="s">
        <v>8</v>
      </c>
      <c r="E8" s="3" t="s">
        <v>8</v>
      </c>
      <c r="F8" s="3">
        <v>0.01</v>
      </c>
      <c r="G8" s="108"/>
    </row>
    <row r="9" spans="1:7" ht="16.5" thickBot="1" x14ac:dyDescent="0.3">
      <c r="A9" s="2" t="s">
        <v>12</v>
      </c>
      <c r="B9" s="3">
        <v>54.9</v>
      </c>
      <c r="C9" s="3">
        <v>7.0000000000000001E-3</v>
      </c>
      <c r="D9" s="3" t="s">
        <v>8</v>
      </c>
      <c r="E9" s="3" t="s">
        <v>8</v>
      </c>
      <c r="F9" s="3">
        <v>7.0000000000000001E-3</v>
      </c>
      <c r="G9" s="108"/>
    </row>
    <row r="10" spans="1:7" ht="16.5" thickBot="1" x14ac:dyDescent="0.3">
      <c r="A10" s="77" t="s">
        <v>177</v>
      </c>
      <c r="B10" s="76">
        <v>45.8</v>
      </c>
      <c r="C10" s="76">
        <v>0.01</v>
      </c>
      <c r="D10" s="76" t="s">
        <v>8</v>
      </c>
      <c r="E10" s="76" t="s">
        <v>8</v>
      </c>
      <c r="F10" s="76">
        <v>0.01</v>
      </c>
      <c r="G10" s="108" t="s">
        <v>180</v>
      </c>
    </row>
    <row r="11" spans="1:7" ht="16.5" thickBot="1" x14ac:dyDescent="0.3">
      <c r="A11" s="2" t="s">
        <v>13</v>
      </c>
      <c r="B11" s="3">
        <v>391.2</v>
      </c>
      <c r="C11" s="3">
        <v>0.04</v>
      </c>
      <c r="D11" s="3" t="s">
        <v>8</v>
      </c>
      <c r="E11" s="3" t="s">
        <v>8</v>
      </c>
      <c r="F11" s="3">
        <v>0.04</v>
      </c>
      <c r="G11" s="108"/>
    </row>
    <row r="12" spans="1:7" ht="16.5" thickBot="1" x14ac:dyDescent="0.3">
      <c r="A12" s="2" t="s">
        <v>14</v>
      </c>
      <c r="B12" s="3">
        <v>629.70000000000005</v>
      </c>
      <c r="C12" s="3">
        <v>0.06</v>
      </c>
      <c r="D12" s="3" t="s">
        <v>8</v>
      </c>
      <c r="E12" s="3" t="s">
        <v>8</v>
      </c>
      <c r="F12" s="3">
        <v>0.06</v>
      </c>
      <c r="G12" s="108"/>
    </row>
    <row r="13" spans="1:7" ht="16.5" thickBot="1" x14ac:dyDescent="0.3">
      <c r="A13" s="2" t="s">
        <v>15</v>
      </c>
      <c r="B13" s="3">
        <v>389</v>
      </c>
      <c r="C13" s="3">
        <v>0.04</v>
      </c>
      <c r="D13" s="3" t="s">
        <v>8</v>
      </c>
      <c r="E13" s="3" t="s">
        <v>8</v>
      </c>
      <c r="F13" s="3">
        <v>0.04</v>
      </c>
      <c r="G13" s="108"/>
    </row>
    <row r="14" spans="1:7" ht="16.5" thickBot="1" x14ac:dyDescent="0.3">
      <c r="A14" s="2" t="s">
        <v>16</v>
      </c>
      <c r="B14" s="3">
        <v>633.20000000000005</v>
      </c>
      <c r="C14" s="3">
        <v>0.06</v>
      </c>
      <c r="D14" s="3" t="s">
        <v>8</v>
      </c>
      <c r="E14" s="3" t="s">
        <v>8</v>
      </c>
      <c r="F14" s="3">
        <v>0.06</v>
      </c>
      <c r="G14" s="108"/>
    </row>
    <row r="15" spans="1:7" ht="16.5" thickBot="1" x14ac:dyDescent="0.3">
      <c r="A15" s="2" t="s">
        <v>17</v>
      </c>
      <c r="B15" s="3">
        <v>387.3</v>
      </c>
      <c r="C15" s="3">
        <v>0.04</v>
      </c>
      <c r="D15" s="3" t="s">
        <v>8</v>
      </c>
      <c r="E15" s="3" t="s">
        <v>8</v>
      </c>
      <c r="F15" s="3">
        <v>0.04</v>
      </c>
      <c r="G15" s="108"/>
    </row>
    <row r="16" spans="1:7" ht="16.5" thickBot="1" x14ac:dyDescent="0.3">
      <c r="A16" s="2" t="s">
        <v>18</v>
      </c>
      <c r="B16" s="3">
        <v>754.6</v>
      </c>
      <c r="C16" s="3">
        <v>0.06</v>
      </c>
      <c r="D16" s="3" t="s">
        <v>8</v>
      </c>
      <c r="E16" s="3" t="s">
        <v>8</v>
      </c>
      <c r="F16" s="3">
        <v>0.06</v>
      </c>
      <c r="G16" s="108"/>
    </row>
    <row r="17" spans="1:7" ht="16.5" thickBot="1" x14ac:dyDescent="0.3">
      <c r="A17" s="2" t="s">
        <v>19</v>
      </c>
      <c r="B17" s="3">
        <v>393.6</v>
      </c>
      <c r="C17" s="3">
        <v>0.06</v>
      </c>
      <c r="D17" s="3" t="s">
        <v>8</v>
      </c>
      <c r="E17" s="3" t="s">
        <v>8</v>
      </c>
      <c r="F17" s="3">
        <v>0.06</v>
      </c>
      <c r="G17" s="108"/>
    </row>
    <row r="18" spans="1:7" ht="16.5" thickBot="1" x14ac:dyDescent="0.3">
      <c r="A18" s="2" t="s">
        <v>20</v>
      </c>
      <c r="B18" s="3">
        <v>741.9</v>
      </c>
      <c r="C18" s="3">
        <v>0.08</v>
      </c>
      <c r="D18" s="3" t="s">
        <v>8</v>
      </c>
      <c r="E18" s="3" t="s">
        <v>8</v>
      </c>
      <c r="F18" s="3">
        <v>0.08</v>
      </c>
      <c r="G18" s="108"/>
    </row>
    <row r="19" spans="1:7" ht="16.5" thickBot="1" x14ac:dyDescent="0.3">
      <c r="A19" s="2" t="s">
        <v>21</v>
      </c>
      <c r="B19" s="3">
        <v>98.8</v>
      </c>
      <c r="C19" s="3">
        <v>0.02</v>
      </c>
      <c r="D19" s="3" t="s">
        <v>8</v>
      </c>
      <c r="E19" s="3" t="s">
        <v>8</v>
      </c>
      <c r="F19" s="3">
        <v>0.02</v>
      </c>
      <c r="G19" s="108"/>
    </row>
    <row r="20" spans="1:7" ht="32.25" thickBot="1" x14ac:dyDescent="0.3">
      <c r="A20" s="2" t="s">
        <v>22</v>
      </c>
      <c r="B20" s="3">
        <v>71.599999999999994</v>
      </c>
      <c r="C20" s="3">
        <v>7.0000000000000001E-3</v>
      </c>
      <c r="D20" s="3" t="s">
        <v>8</v>
      </c>
      <c r="E20" s="3" t="s">
        <v>8</v>
      </c>
      <c r="F20" s="3">
        <v>7.0000000000000001E-3</v>
      </c>
      <c r="G20" s="108"/>
    </row>
    <row r="21" spans="1:7" ht="32.25" thickBot="1" x14ac:dyDescent="0.3">
      <c r="A21" s="2" t="s">
        <v>23</v>
      </c>
      <c r="B21" s="3">
        <v>77.099999999999994</v>
      </c>
      <c r="C21" s="3">
        <v>7.0000000000000001E-3</v>
      </c>
      <c r="D21" s="3" t="s">
        <v>8</v>
      </c>
      <c r="E21" s="3" t="s">
        <v>8</v>
      </c>
      <c r="F21" s="3">
        <v>7.0000000000000001E-3</v>
      </c>
      <c r="G21" s="108"/>
    </row>
    <row r="22" spans="1:7" ht="32.25" thickBot="1" x14ac:dyDescent="0.3">
      <c r="A22" s="2" t="s">
        <v>24</v>
      </c>
      <c r="B22" s="3">
        <v>71.599999999999994</v>
      </c>
      <c r="C22" s="3">
        <v>1.6E-2</v>
      </c>
      <c r="D22" s="3" t="s">
        <v>8</v>
      </c>
      <c r="E22" s="3" t="s">
        <v>8</v>
      </c>
      <c r="F22" s="3">
        <v>1.6E-2</v>
      </c>
      <c r="G22" s="108"/>
    </row>
    <row r="23" spans="1:7" ht="32.25" thickBot="1" x14ac:dyDescent="0.3">
      <c r="A23" s="2" t="s">
        <v>25</v>
      </c>
      <c r="B23" s="3">
        <v>72.8</v>
      </c>
      <c r="C23" s="3">
        <v>0.01</v>
      </c>
      <c r="D23" s="3" t="s">
        <v>8</v>
      </c>
      <c r="E23" s="3" t="s">
        <v>8</v>
      </c>
      <c r="F23" s="3">
        <v>0.01</v>
      </c>
      <c r="G23" s="108"/>
    </row>
    <row r="24" spans="1:7" ht="32.25" thickBot="1" x14ac:dyDescent="0.3">
      <c r="A24" s="2" t="s">
        <v>26</v>
      </c>
      <c r="B24" s="3">
        <v>52.6</v>
      </c>
      <c r="C24" s="3">
        <v>0.01</v>
      </c>
      <c r="D24" s="3" t="s">
        <v>8</v>
      </c>
      <c r="E24" s="3" t="s">
        <v>8</v>
      </c>
      <c r="F24" s="3">
        <v>0.01</v>
      </c>
      <c r="G24" s="108"/>
    </row>
    <row r="25" spans="1:7" ht="48" thickBot="1" x14ac:dyDescent="0.3">
      <c r="A25" s="2" t="s">
        <v>27</v>
      </c>
      <c r="B25" s="3">
        <v>51.2</v>
      </c>
      <c r="C25" s="3">
        <v>0.01</v>
      </c>
      <c r="D25" s="3" t="s">
        <v>8</v>
      </c>
      <c r="E25" s="3" t="s">
        <v>8</v>
      </c>
      <c r="F25" s="3">
        <v>0.01</v>
      </c>
      <c r="G25" s="108"/>
    </row>
    <row r="26" spans="1:7" ht="48" thickBot="1" x14ac:dyDescent="0.3">
      <c r="A26" s="2" t="s">
        <v>28</v>
      </c>
      <c r="B26" s="3">
        <v>118.5</v>
      </c>
      <c r="C26" s="3">
        <v>0.01</v>
      </c>
      <c r="D26" s="3" t="s">
        <v>8</v>
      </c>
      <c r="E26" s="3" t="s">
        <v>8</v>
      </c>
      <c r="F26" s="3">
        <v>0.01</v>
      </c>
      <c r="G26" s="108"/>
    </row>
    <row r="27" spans="1:7" ht="48" thickBot="1" x14ac:dyDescent="0.3">
      <c r="A27" s="2" t="s">
        <v>29</v>
      </c>
      <c r="B27" s="3">
        <v>68.7</v>
      </c>
      <c r="C27" s="3">
        <v>0.01</v>
      </c>
      <c r="D27" s="3" t="s">
        <v>8</v>
      </c>
      <c r="E27" s="3" t="s">
        <v>8</v>
      </c>
      <c r="F27" s="3">
        <v>0.01</v>
      </c>
      <c r="G27" s="108"/>
    </row>
    <row r="28" spans="1:7" ht="32.25" thickBot="1" x14ac:dyDescent="0.3">
      <c r="A28" s="77" t="s">
        <v>178</v>
      </c>
      <c r="B28" s="76">
        <v>76.8</v>
      </c>
      <c r="C28" s="76">
        <v>0.01</v>
      </c>
      <c r="D28" s="76" t="s">
        <v>8</v>
      </c>
      <c r="E28" s="76" t="s">
        <v>8</v>
      </c>
      <c r="F28" s="76">
        <v>0.01</v>
      </c>
      <c r="G28" s="108" t="s">
        <v>180</v>
      </c>
    </row>
    <row r="29" spans="1:7" ht="32.25" thickBot="1" x14ac:dyDescent="0.3">
      <c r="A29" s="2" t="s">
        <v>30</v>
      </c>
      <c r="B29" s="3">
        <v>73.900000000000006</v>
      </c>
      <c r="C29" s="3">
        <v>0.01</v>
      </c>
      <c r="D29" s="3" t="s">
        <v>8</v>
      </c>
      <c r="E29" s="3" t="s">
        <v>8</v>
      </c>
      <c r="F29" s="3">
        <v>0.01</v>
      </c>
      <c r="G29" s="108"/>
    </row>
    <row r="30" spans="1:7" ht="32.25" thickBot="1" x14ac:dyDescent="0.3">
      <c r="A30" s="2" t="s">
        <v>31</v>
      </c>
      <c r="B30" s="3">
        <v>133</v>
      </c>
      <c r="C30" s="3">
        <v>8.0000000000000002E-3</v>
      </c>
      <c r="D30" s="3" t="s">
        <v>8</v>
      </c>
      <c r="E30" s="3" t="s">
        <v>8</v>
      </c>
      <c r="F30" s="3">
        <v>8.0000000000000002E-3</v>
      </c>
      <c r="G30" s="108"/>
    </row>
    <row r="31" spans="1:7" ht="32.25" thickBot="1" x14ac:dyDescent="0.3">
      <c r="A31" s="78" t="s">
        <v>32</v>
      </c>
      <c r="B31" s="79">
        <f>SUM(B5:B30)</f>
        <v>5767.5000000000009</v>
      </c>
      <c r="C31" s="79">
        <f>SUM(C5:C30)</f>
        <v>0.62500000000000011</v>
      </c>
      <c r="D31" s="79" t="s">
        <v>8</v>
      </c>
      <c r="E31" s="79" t="s">
        <v>8</v>
      </c>
      <c r="F31" s="79">
        <f>SUM(F5:F30)</f>
        <v>0.62500000000000011</v>
      </c>
    </row>
  </sheetData>
  <mergeCells count="3">
    <mergeCell ref="A1:F2"/>
    <mergeCell ref="B3:B4"/>
    <mergeCell ref="C3:F3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48C4A-24FF-4227-8A26-25BC8410FE98}">
  <sheetPr>
    <tabColor rgb="FFFFFF00"/>
    <pageSetUpPr fitToPage="1"/>
  </sheetPr>
  <dimension ref="A1:G31"/>
  <sheetViews>
    <sheetView topLeftCell="A20" workbookViewId="0">
      <selection sqref="A1:F31"/>
    </sheetView>
  </sheetViews>
  <sheetFormatPr defaultRowHeight="15" x14ac:dyDescent="0.25"/>
  <cols>
    <col min="1" max="1" width="30.7109375" customWidth="1"/>
    <col min="2" max="2" width="18.28515625" customWidth="1"/>
    <col min="4" max="5" width="9.140625" style="37"/>
  </cols>
  <sheetData>
    <row r="1" spans="1:7" ht="18.75" x14ac:dyDescent="0.25">
      <c r="A1" s="109" t="s">
        <v>205</v>
      </c>
      <c r="B1" s="109"/>
      <c r="C1" s="109"/>
      <c r="D1" s="109"/>
      <c r="E1" s="109"/>
      <c r="F1" s="109"/>
      <c r="G1" s="100"/>
    </row>
    <row r="2" spans="1:7" ht="19.5" thickBot="1" x14ac:dyDescent="0.3">
      <c r="A2" s="110"/>
      <c r="B2" s="110"/>
      <c r="C2" s="110"/>
      <c r="D2" s="110"/>
      <c r="E2" s="110"/>
      <c r="F2" s="110"/>
      <c r="G2" s="100"/>
    </row>
    <row r="3" spans="1:7" ht="45.75" customHeight="1" thickBot="1" x14ac:dyDescent="0.3">
      <c r="A3" s="18"/>
      <c r="B3" s="116" t="s">
        <v>33</v>
      </c>
      <c r="C3" s="123" t="s">
        <v>2</v>
      </c>
      <c r="D3" s="124"/>
      <c r="E3" s="124"/>
      <c r="F3" s="125"/>
    </row>
    <row r="4" spans="1:7" ht="45.75" customHeight="1" thickBot="1" x14ac:dyDescent="0.3">
      <c r="A4" s="20" t="s">
        <v>0</v>
      </c>
      <c r="B4" s="122"/>
      <c r="C4" s="9" t="s">
        <v>3</v>
      </c>
      <c r="D4" s="9" t="s">
        <v>4</v>
      </c>
      <c r="E4" s="9" t="s">
        <v>5</v>
      </c>
      <c r="F4" s="9" t="s">
        <v>6</v>
      </c>
    </row>
    <row r="5" spans="1:7" ht="45.75" customHeight="1" x14ac:dyDescent="0.25">
      <c r="A5" s="21" t="s">
        <v>34</v>
      </c>
      <c r="B5" s="38"/>
      <c r="C5" s="38"/>
      <c r="D5" s="38"/>
      <c r="E5" s="38"/>
      <c r="F5" s="41"/>
    </row>
    <row r="6" spans="1:7" ht="45.75" customHeight="1" thickBot="1" x14ac:dyDescent="0.3">
      <c r="A6" s="22" t="s">
        <v>35</v>
      </c>
      <c r="B6" s="39">
        <v>17588</v>
      </c>
      <c r="C6" s="39">
        <v>0.29899999999999999</v>
      </c>
      <c r="D6" s="39" t="s">
        <v>8</v>
      </c>
      <c r="E6" s="39" t="s">
        <v>8</v>
      </c>
      <c r="F6" s="42">
        <v>0.29899999999999999</v>
      </c>
    </row>
    <row r="7" spans="1:7" ht="45.75" customHeight="1" x14ac:dyDescent="0.25">
      <c r="A7" s="126" t="s">
        <v>36</v>
      </c>
      <c r="B7" s="11"/>
      <c r="C7" s="11"/>
      <c r="D7" s="11"/>
      <c r="E7" s="11"/>
      <c r="F7" s="11"/>
    </row>
    <row r="8" spans="1:7" ht="45.75" customHeight="1" thickBot="1" x14ac:dyDescent="0.3">
      <c r="A8" s="121"/>
      <c r="B8" s="3">
        <v>549.29999999999995</v>
      </c>
      <c r="C8" s="3">
        <v>1.2E-2</v>
      </c>
      <c r="D8" s="3" t="s">
        <v>8</v>
      </c>
      <c r="E8" s="3" t="s">
        <v>8</v>
      </c>
      <c r="F8" s="3">
        <v>1.2E-2</v>
      </c>
    </row>
    <row r="9" spans="1:7" ht="45.75" customHeight="1" x14ac:dyDescent="0.25">
      <c r="A9" s="120" t="s">
        <v>37</v>
      </c>
      <c r="B9" s="11"/>
      <c r="C9" s="11"/>
      <c r="D9" s="11"/>
      <c r="E9" s="11"/>
      <c r="F9" s="11"/>
    </row>
    <row r="10" spans="1:7" ht="45.75" customHeight="1" thickBot="1" x14ac:dyDescent="0.3">
      <c r="A10" s="121"/>
      <c r="B10" s="3">
        <v>431</v>
      </c>
      <c r="C10" s="3">
        <v>0.01</v>
      </c>
      <c r="D10" s="3" t="s">
        <v>8</v>
      </c>
      <c r="E10" s="3" t="s">
        <v>8</v>
      </c>
      <c r="F10" s="3">
        <v>0.01</v>
      </c>
    </row>
    <row r="11" spans="1:7" ht="45.75" customHeight="1" x14ac:dyDescent="0.25">
      <c r="A11" s="120" t="s">
        <v>38</v>
      </c>
      <c r="B11" s="11"/>
      <c r="C11" s="11"/>
      <c r="D11" s="11"/>
      <c r="E11" s="11"/>
      <c r="F11" s="11"/>
    </row>
    <row r="12" spans="1:7" ht="45.75" customHeight="1" thickBot="1" x14ac:dyDescent="0.3">
      <c r="A12" s="121"/>
      <c r="B12" s="3">
        <v>630</v>
      </c>
      <c r="C12" s="3">
        <v>0.02</v>
      </c>
      <c r="D12" s="3" t="s">
        <v>8</v>
      </c>
      <c r="E12" s="3" t="s">
        <v>8</v>
      </c>
      <c r="F12" s="3">
        <v>0.02</v>
      </c>
    </row>
    <row r="13" spans="1:7" ht="45.75" customHeight="1" x14ac:dyDescent="0.25">
      <c r="A13" s="20" t="s">
        <v>39</v>
      </c>
      <c r="B13" s="30"/>
      <c r="C13" s="30"/>
      <c r="D13" s="30"/>
      <c r="E13" s="30"/>
      <c r="F13" s="30"/>
    </row>
    <row r="14" spans="1:7" ht="45.75" customHeight="1" thickBot="1" x14ac:dyDescent="0.3">
      <c r="A14" s="19" t="s">
        <v>40</v>
      </c>
      <c r="B14" s="3">
        <v>21936</v>
      </c>
      <c r="C14" s="76">
        <v>0.64700000000000002</v>
      </c>
      <c r="D14" s="3" t="s">
        <v>8</v>
      </c>
      <c r="E14" s="3" t="s">
        <v>8</v>
      </c>
      <c r="F14" s="76">
        <v>0.64700000000000002</v>
      </c>
    </row>
    <row r="15" spans="1:7" ht="45.75" customHeight="1" x14ac:dyDescent="0.25">
      <c r="A15" s="120" t="s">
        <v>41</v>
      </c>
      <c r="B15" s="30"/>
      <c r="C15" s="30"/>
      <c r="D15" s="30"/>
      <c r="E15" s="30"/>
      <c r="F15" s="30"/>
    </row>
    <row r="16" spans="1:7" ht="45.75" customHeight="1" thickBot="1" x14ac:dyDescent="0.3">
      <c r="A16" s="121"/>
      <c r="B16" s="3">
        <v>3883</v>
      </c>
      <c r="C16" s="76">
        <v>0.107</v>
      </c>
      <c r="D16" s="3" t="s">
        <v>8</v>
      </c>
      <c r="E16" s="3" t="s">
        <v>8</v>
      </c>
      <c r="F16" s="76">
        <v>0.107</v>
      </c>
    </row>
    <row r="17" spans="1:6" ht="45.75" customHeight="1" x14ac:dyDescent="0.25">
      <c r="A17" s="20" t="s">
        <v>42</v>
      </c>
      <c r="B17" s="11"/>
      <c r="C17" s="11"/>
      <c r="D17" s="11"/>
      <c r="E17" s="11"/>
      <c r="F17" s="11"/>
    </row>
    <row r="18" spans="1:6" ht="45.75" customHeight="1" thickBot="1" x14ac:dyDescent="0.3">
      <c r="A18" s="19" t="s">
        <v>43</v>
      </c>
      <c r="B18" s="3">
        <v>1361.1</v>
      </c>
      <c r="C18" s="3">
        <v>0.05</v>
      </c>
      <c r="D18" s="3" t="s">
        <v>8</v>
      </c>
      <c r="E18" s="3" t="s">
        <v>8</v>
      </c>
      <c r="F18" s="3">
        <v>0.05</v>
      </c>
    </row>
    <row r="19" spans="1:6" ht="45.75" customHeight="1" x14ac:dyDescent="0.25">
      <c r="A19" s="120" t="s">
        <v>44</v>
      </c>
      <c r="B19" s="30"/>
      <c r="C19" s="30"/>
      <c r="D19" s="30"/>
      <c r="E19" s="30"/>
      <c r="F19" s="30"/>
    </row>
    <row r="20" spans="1:6" ht="45.75" customHeight="1" thickBot="1" x14ac:dyDescent="0.3">
      <c r="A20" s="121"/>
      <c r="B20" s="3">
        <v>2041</v>
      </c>
      <c r="C20" s="3">
        <v>3.9E-2</v>
      </c>
      <c r="D20" s="3" t="s">
        <v>8</v>
      </c>
      <c r="E20" s="3" t="s">
        <v>8</v>
      </c>
      <c r="F20" s="3">
        <v>3.9E-2</v>
      </c>
    </row>
    <row r="21" spans="1:6" ht="45.75" customHeight="1" x14ac:dyDescent="0.25">
      <c r="A21" s="20" t="s">
        <v>45</v>
      </c>
      <c r="B21" s="116">
        <v>1298</v>
      </c>
      <c r="C21" s="116">
        <v>2.5999999999999999E-2</v>
      </c>
      <c r="D21" s="116" t="s">
        <v>8</v>
      </c>
      <c r="E21" s="116" t="s">
        <v>8</v>
      </c>
      <c r="F21" s="116">
        <v>2.5999999999999999E-2</v>
      </c>
    </row>
    <row r="22" spans="1:6" ht="45.75" customHeight="1" thickBot="1" x14ac:dyDescent="0.3">
      <c r="A22" s="19" t="s">
        <v>46</v>
      </c>
      <c r="B22" s="117"/>
      <c r="C22" s="117"/>
      <c r="D22" s="117"/>
      <c r="E22" s="117"/>
      <c r="F22" s="117"/>
    </row>
    <row r="23" spans="1:6" ht="45.75" customHeight="1" x14ac:dyDescent="0.25">
      <c r="A23" s="86" t="s">
        <v>183</v>
      </c>
      <c r="B23" s="116">
        <v>558</v>
      </c>
      <c r="C23" s="118">
        <v>1.4E-2</v>
      </c>
      <c r="D23" s="116" t="s">
        <v>8</v>
      </c>
      <c r="E23" s="116" t="s">
        <v>8</v>
      </c>
      <c r="F23" s="118">
        <v>1.4E-2</v>
      </c>
    </row>
    <row r="24" spans="1:6" ht="45.75" customHeight="1" thickBot="1" x14ac:dyDescent="0.3">
      <c r="A24" s="19" t="s">
        <v>47</v>
      </c>
      <c r="B24" s="117"/>
      <c r="C24" s="119"/>
      <c r="D24" s="117"/>
      <c r="E24" s="117"/>
      <c r="F24" s="119"/>
    </row>
    <row r="25" spans="1:6" ht="45.75" customHeight="1" x14ac:dyDescent="0.25">
      <c r="A25" s="20" t="s">
        <v>48</v>
      </c>
      <c r="B25" s="116">
        <v>174</v>
      </c>
      <c r="C25" s="118">
        <v>5.0000000000000001E-3</v>
      </c>
      <c r="D25" s="116" t="s">
        <v>8</v>
      </c>
      <c r="E25" s="116" t="s">
        <v>8</v>
      </c>
      <c r="F25" s="118">
        <v>5.0000000000000001E-3</v>
      </c>
    </row>
    <row r="26" spans="1:6" ht="45.75" customHeight="1" thickBot="1" x14ac:dyDescent="0.3">
      <c r="A26" s="19" t="s">
        <v>47</v>
      </c>
      <c r="B26" s="117"/>
      <c r="C26" s="119"/>
      <c r="D26" s="117"/>
      <c r="E26" s="117"/>
      <c r="F26" s="119"/>
    </row>
    <row r="27" spans="1:6" ht="45.75" customHeight="1" x14ac:dyDescent="0.25">
      <c r="A27" s="20" t="s">
        <v>49</v>
      </c>
      <c r="B27" s="116">
        <v>140</v>
      </c>
      <c r="C27" s="116">
        <v>4.0000000000000001E-3</v>
      </c>
      <c r="D27" s="116" t="s">
        <v>8</v>
      </c>
      <c r="E27" s="116" t="s">
        <v>8</v>
      </c>
      <c r="F27" s="116">
        <v>4.0000000000000001E-3</v>
      </c>
    </row>
    <row r="28" spans="1:6" ht="45.75" customHeight="1" thickBot="1" x14ac:dyDescent="0.3">
      <c r="A28" s="19" t="s">
        <v>47</v>
      </c>
      <c r="B28" s="117"/>
      <c r="C28" s="117"/>
      <c r="D28" s="117"/>
      <c r="E28" s="117"/>
      <c r="F28" s="117"/>
    </row>
    <row r="29" spans="1:6" ht="45.75" customHeight="1" thickBot="1" x14ac:dyDescent="0.3">
      <c r="A29" s="65" t="s">
        <v>200</v>
      </c>
      <c r="B29" s="87">
        <v>3029.2</v>
      </c>
      <c r="C29" s="88">
        <v>7.0000000000000007E-2</v>
      </c>
      <c r="D29" s="87" t="s">
        <v>8</v>
      </c>
      <c r="E29" s="87" t="s">
        <v>8</v>
      </c>
      <c r="F29" s="88">
        <v>7.0000000000000007E-2</v>
      </c>
    </row>
    <row r="30" spans="1:6" ht="45.75" customHeight="1" thickBot="1" x14ac:dyDescent="0.3">
      <c r="A30" s="90" t="s">
        <v>184</v>
      </c>
      <c r="B30" s="83">
        <v>123.3</v>
      </c>
      <c r="C30" s="83">
        <v>2E-3</v>
      </c>
      <c r="D30" s="83"/>
      <c r="E30" s="83"/>
      <c r="F30" s="89">
        <v>2E-3</v>
      </c>
    </row>
    <row r="31" spans="1:6" ht="45.75" customHeight="1" thickBot="1" x14ac:dyDescent="0.3">
      <c r="A31" s="23" t="s">
        <v>32</v>
      </c>
      <c r="B31" s="40"/>
      <c r="C31" s="84">
        <f>SUM(C6:C30)</f>
        <v>1.3049999999999999</v>
      </c>
      <c r="D31" s="40" t="s">
        <v>8</v>
      </c>
      <c r="E31" s="40" t="s">
        <v>8</v>
      </c>
      <c r="F31" s="85">
        <f>SUM(F6:F30)</f>
        <v>1.3049999999999999</v>
      </c>
    </row>
  </sheetData>
  <mergeCells count="28">
    <mergeCell ref="A1:F2"/>
    <mergeCell ref="F21:F22"/>
    <mergeCell ref="A15:A16"/>
    <mergeCell ref="B3:B4"/>
    <mergeCell ref="C3:F3"/>
    <mergeCell ref="A7:A8"/>
    <mergeCell ref="A9:A10"/>
    <mergeCell ref="A11:A12"/>
    <mergeCell ref="A19:A20"/>
    <mergeCell ref="B21:B22"/>
    <mergeCell ref="C21:C22"/>
    <mergeCell ref="D21:D22"/>
    <mergeCell ref="E21:E22"/>
    <mergeCell ref="B27:B28"/>
    <mergeCell ref="C27:C28"/>
    <mergeCell ref="D27:D28"/>
    <mergeCell ref="E27:E28"/>
    <mergeCell ref="F27:F28"/>
    <mergeCell ref="B23:B24"/>
    <mergeCell ref="C23:C24"/>
    <mergeCell ref="D23:D24"/>
    <mergeCell ref="E23:E24"/>
    <mergeCell ref="F23:F24"/>
    <mergeCell ref="B25:B26"/>
    <mergeCell ref="C25:C26"/>
    <mergeCell ref="D25:D26"/>
    <mergeCell ref="E25:E26"/>
    <mergeCell ref="F25:F26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20504-D21B-41A8-A5F4-E15972814431}">
  <sheetPr>
    <tabColor rgb="FFFFFF00"/>
    <pageSetUpPr fitToPage="1"/>
  </sheetPr>
  <dimension ref="A1:H32"/>
  <sheetViews>
    <sheetView topLeftCell="A7" workbookViewId="0">
      <selection activeCell="C33" sqref="C33"/>
    </sheetView>
  </sheetViews>
  <sheetFormatPr defaultRowHeight="15" x14ac:dyDescent="0.25"/>
  <cols>
    <col min="1" max="1" width="20.42578125" customWidth="1"/>
    <col min="2" max="2" width="21" customWidth="1"/>
    <col min="3" max="3" width="19.28515625" customWidth="1"/>
    <col min="4" max="4" width="18.28515625" customWidth="1"/>
    <col min="5" max="5" width="25.42578125" customWidth="1"/>
  </cols>
  <sheetData>
    <row r="1" spans="1:8" s="13" customFormat="1" ht="34.5" customHeight="1" x14ac:dyDescent="0.25">
      <c r="A1" s="127" t="s">
        <v>121</v>
      </c>
      <c r="B1" s="127"/>
      <c r="C1" s="127"/>
      <c r="D1" s="127"/>
      <c r="E1" s="127"/>
      <c r="F1" s="127"/>
      <c r="G1" s="127"/>
      <c r="H1" s="17"/>
    </row>
    <row r="2" spans="1:8" s="13" customFormat="1" ht="34.5" customHeight="1" thickBot="1" x14ac:dyDescent="0.3">
      <c r="A2" s="7"/>
      <c r="B2" s="7"/>
      <c r="C2" s="91"/>
      <c r="D2" s="7"/>
      <c r="E2" s="7"/>
      <c r="F2" s="7"/>
      <c r="G2" s="17"/>
      <c r="H2" s="17"/>
    </row>
    <row r="3" spans="1:8" ht="15.75" x14ac:dyDescent="0.25">
      <c r="A3" s="43"/>
      <c r="B3" s="116" t="s">
        <v>1</v>
      </c>
      <c r="C3" s="102" t="s">
        <v>50</v>
      </c>
      <c r="D3" s="24" t="s">
        <v>52</v>
      </c>
      <c r="E3" s="116" t="s">
        <v>54</v>
      </c>
    </row>
    <row r="4" spans="1:8" ht="27" customHeight="1" thickBot="1" x14ac:dyDescent="0.3">
      <c r="A4" s="2" t="s">
        <v>0</v>
      </c>
      <c r="B4" s="117"/>
      <c r="C4" s="103" t="s">
        <v>51</v>
      </c>
      <c r="D4" s="33" t="s">
        <v>53</v>
      </c>
      <c r="E4" s="117"/>
    </row>
    <row r="5" spans="1:8" ht="16.5" thickBot="1" x14ac:dyDescent="0.3">
      <c r="A5" s="2" t="s">
        <v>7</v>
      </c>
      <c r="B5" s="3">
        <v>80.599999999999994</v>
      </c>
      <c r="C5" s="98">
        <v>29.902000000000001</v>
      </c>
      <c r="D5" s="3">
        <v>0.01</v>
      </c>
      <c r="E5" s="25" t="s">
        <v>55</v>
      </c>
    </row>
    <row r="6" spans="1:8" ht="16.5" thickBot="1" x14ac:dyDescent="0.3">
      <c r="A6" s="2" t="s">
        <v>9</v>
      </c>
      <c r="B6" s="3">
        <v>94.4</v>
      </c>
      <c r="C6" s="98">
        <v>16.381</v>
      </c>
      <c r="D6" s="3">
        <v>0.01</v>
      </c>
      <c r="E6" s="25" t="s">
        <v>56</v>
      </c>
    </row>
    <row r="7" spans="1:8" ht="16.5" thickBot="1" x14ac:dyDescent="0.3">
      <c r="A7" s="77" t="s">
        <v>10</v>
      </c>
      <c r="B7" s="76">
        <v>130.6</v>
      </c>
      <c r="C7" s="76">
        <v>35.723999999999997</v>
      </c>
      <c r="D7" s="3">
        <v>0.01</v>
      </c>
      <c r="E7" s="25" t="s">
        <v>55</v>
      </c>
    </row>
    <row r="8" spans="1:8" ht="16.5" thickBot="1" x14ac:dyDescent="0.3">
      <c r="A8" s="2" t="s">
        <v>11</v>
      </c>
      <c r="B8" s="3">
        <v>74.099999999999994</v>
      </c>
      <c r="C8" s="98">
        <v>13.659000000000001</v>
      </c>
      <c r="D8" s="3">
        <v>0.01</v>
      </c>
      <c r="E8" s="25" t="s">
        <v>55</v>
      </c>
    </row>
    <row r="9" spans="1:8" ht="16.5" thickBot="1" x14ac:dyDescent="0.3">
      <c r="A9" s="2" t="s">
        <v>12</v>
      </c>
      <c r="B9" s="3">
        <v>54.9</v>
      </c>
      <c r="C9" s="98">
        <v>20.367999999999999</v>
      </c>
      <c r="D9" s="3">
        <v>7.0000000000000001E-3</v>
      </c>
      <c r="E9" s="25" t="s">
        <v>57</v>
      </c>
    </row>
    <row r="10" spans="1:8" ht="16.5" thickBot="1" x14ac:dyDescent="0.3">
      <c r="A10" s="77" t="s">
        <v>177</v>
      </c>
      <c r="B10" s="76">
        <v>45.8</v>
      </c>
      <c r="C10" s="76">
        <v>4.9210000000000003</v>
      </c>
      <c r="D10" s="76">
        <v>0.01</v>
      </c>
      <c r="E10" s="80" t="s">
        <v>182</v>
      </c>
    </row>
    <row r="11" spans="1:8" ht="16.5" thickBot="1" x14ac:dyDescent="0.3">
      <c r="A11" s="2" t="s">
        <v>13</v>
      </c>
      <c r="B11" s="3">
        <v>391.2</v>
      </c>
      <c r="C11" s="98">
        <v>82.253</v>
      </c>
      <c r="D11" s="3">
        <v>0.04</v>
      </c>
      <c r="E11" s="25" t="s">
        <v>55</v>
      </c>
    </row>
    <row r="12" spans="1:8" ht="16.5" thickBot="1" x14ac:dyDescent="0.3">
      <c r="A12" s="2" t="s">
        <v>14</v>
      </c>
      <c r="B12" s="3">
        <v>629.70000000000005</v>
      </c>
      <c r="C12" s="98">
        <v>154.21</v>
      </c>
      <c r="D12" s="3">
        <v>0.06</v>
      </c>
      <c r="E12" s="25" t="s">
        <v>55</v>
      </c>
    </row>
    <row r="13" spans="1:8" ht="16.5" thickBot="1" x14ac:dyDescent="0.3">
      <c r="A13" s="2" t="s">
        <v>15</v>
      </c>
      <c r="B13" s="3">
        <v>389</v>
      </c>
      <c r="C13" s="98">
        <v>101.875</v>
      </c>
      <c r="D13" s="3">
        <v>0.04</v>
      </c>
      <c r="E13" s="25" t="s">
        <v>55</v>
      </c>
    </row>
    <row r="14" spans="1:8" ht="16.5" thickBot="1" x14ac:dyDescent="0.3">
      <c r="A14" s="2" t="s">
        <v>16</v>
      </c>
      <c r="B14" s="3">
        <v>633.20000000000005</v>
      </c>
      <c r="C14" s="98">
        <v>151.566</v>
      </c>
      <c r="D14" s="3">
        <v>0.06</v>
      </c>
      <c r="E14" s="25" t="s">
        <v>55</v>
      </c>
    </row>
    <row r="15" spans="1:8" ht="16.5" thickBot="1" x14ac:dyDescent="0.3">
      <c r="A15" s="2" t="s">
        <v>17</v>
      </c>
      <c r="B15" s="3">
        <v>387.3</v>
      </c>
      <c r="C15" s="98">
        <v>96.231999999999999</v>
      </c>
      <c r="D15" s="3">
        <v>0.04</v>
      </c>
      <c r="E15" s="25" t="s">
        <v>55</v>
      </c>
    </row>
    <row r="16" spans="1:8" ht="16.5" thickBot="1" x14ac:dyDescent="0.3">
      <c r="A16" s="2" t="s">
        <v>18</v>
      </c>
      <c r="B16" s="3">
        <v>754.6</v>
      </c>
      <c r="C16" s="98">
        <v>147.61699999999999</v>
      </c>
      <c r="D16" s="3">
        <v>0.06</v>
      </c>
      <c r="E16" s="25" t="s">
        <v>55</v>
      </c>
    </row>
    <row r="17" spans="1:5" ht="16.5" thickBot="1" x14ac:dyDescent="0.3">
      <c r="A17" s="2" t="s">
        <v>19</v>
      </c>
      <c r="B17" s="3">
        <v>393.6</v>
      </c>
      <c r="C17" s="98">
        <v>93.596999999999994</v>
      </c>
      <c r="D17" s="3">
        <v>0.06</v>
      </c>
      <c r="E17" s="25" t="s">
        <v>55</v>
      </c>
    </row>
    <row r="18" spans="1:5" ht="16.5" thickBot="1" x14ac:dyDescent="0.3">
      <c r="A18" s="2" t="s">
        <v>20</v>
      </c>
      <c r="B18" s="3">
        <v>741.9</v>
      </c>
      <c r="C18" s="98">
        <f>174.709+2.328</f>
        <v>177.03700000000001</v>
      </c>
      <c r="D18" s="3">
        <v>0.08</v>
      </c>
      <c r="E18" s="25" t="s">
        <v>55</v>
      </c>
    </row>
    <row r="19" spans="1:5" ht="16.5" thickBot="1" x14ac:dyDescent="0.3">
      <c r="A19" s="2" t="s">
        <v>21</v>
      </c>
      <c r="B19" s="3">
        <v>98.8</v>
      </c>
      <c r="C19" s="98">
        <v>22.922000000000001</v>
      </c>
      <c r="D19" s="3">
        <v>0.02</v>
      </c>
      <c r="E19" s="25" t="s">
        <v>55</v>
      </c>
    </row>
    <row r="20" spans="1:5" ht="16.5" thickBot="1" x14ac:dyDescent="0.3">
      <c r="A20" s="2" t="s">
        <v>22</v>
      </c>
      <c r="B20" s="3">
        <v>71.599999999999994</v>
      </c>
      <c r="C20" s="98">
        <v>11.625</v>
      </c>
      <c r="D20" s="3">
        <v>7.0000000000000001E-3</v>
      </c>
      <c r="E20" s="25" t="s">
        <v>57</v>
      </c>
    </row>
    <row r="21" spans="1:5" ht="16.5" thickBot="1" x14ac:dyDescent="0.3">
      <c r="A21" s="2" t="s">
        <v>23</v>
      </c>
      <c r="B21" s="3">
        <v>77.099999999999994</v>
      </c>
      <c r="C21" s="98">
        <v>18.824999999999999</v>
      </c>
      <c r="D21" s="3">
        <v>7.0000000000000001E-3</v>
      </c>
      <c r="E21" s="25" t="s">
        <v>57</v>
      </c>
    </row>
    <row r="22" spans="1:5" ht="16.5" thickBot="1" x14ac:dyDescent="0.3">
      <c r="A22" s="2" t="s">
        <v>24</v>
      </c>
      <c r="B22" s="3">
        <v>71.599999999999994</v>
      </c>
      <c r="C22" s="98">
        <v>12.314</v>
      </c>
      <c r="D22" s="3">
        <v>1.6E-2</v>
      </c>
      <c r="E22" s="25" t="s">
        <v>57</v>
      </c>
    </row>
    <row r="23" spans="1:5" ht="16.5" thickBot="1" x14ac:dyDescent="0.3">
      <c r="A23" s="2" t="s">
        <v>25</v>
      </c>
      <c r="B23" s="3">
        <v>72.8</v>
      </c>
      <c r="C23" s="98">
        <v>12.484</v>
      </c>
      <c r="D23" s="3">
        <v>0.01</v>
      </c>
      <c r="E23" s="25" t="s">
        <v>57</v>
      </c>
    </row>
    <row r="24" spans="1:5" ht="16.5" thickBot="1" x14ac:dyDescent="0.3">
      <c r="A24" s="2" t="s">
        <v>26</v>
      </c>
      <c r="B24" s="3">
        <v>52.6</v>
      </c>
      <c r="C24" s="98">
        <v>10.852</v>
      </c>
      <c r="D24" s="3">
        <v>0.01</v>
      </c>
      <c r="E24" s="25" t="s">
        <v>57</v>
      </c>
    </row>
    <row r="25" spans="1:5" ht="16.5" thickBot="1" x14ac:dyDescent="0.3">
      <c r="A25" s="2" t="s">
        <v>27</v>
      </c>
      <c r="B25" s="3">
        <v>51.2</v>
      </c>
      <c r="C25" s="98">
        <v>18.995000000000001</v>
      </c>
      <c r="D25" s="3">
        <v>0.01</v>
      </c>
      <c r="E25" s="25" t="s">
        <v>57</v>
      </c>
    </row>
    <row r="26" spans="1:5" ht="16.5" thickBot="1" x14ac:dyDescent="0.3">
      <c r="A26" s="2" t="s">
        <v>28</v>
      </c>
      <c r="B26" s="3">
        <v>118.5</v>
      </c>
      <c r="C26" s="98">
        <v>10.644</v>
      </c>
      <c r="D26" s="3">
        <v>0.01</v>
      </c>
      <c r="E26" s="25" t="s">
        <v>57</v>
      </c>
    </row>
    <row r="27" spans="1:5" ht="16.5" thickBot="1" x14ac:dyDescent="0.3">
      <c r="A27" s="2" t="s">
        <v>29</v>
      </c>
      <c r="B27" s="3">
        <v>68.7</v>
      </c>
      <c r="C27" s="98">
        <v>11.952999999999999</v>
      </c>
      <c r="D27" s="3">
        <v>0.01</v>
      </c>
      <c r="E27" s="25" t="s">
        <v>57</v>
      </c>
    </row>
    <row r="28" spans="1:5" ht="16.5" thickBot="1" x14ac:dyDescent="0.3">
      <c r="A28" s="77" t="s">
        <v>178</v>
      </c>
      <c r="B28" s="76">
        <v>76.8</v>
      </c>
      <c r="C28" s="76">
        <v>5.7610000000000001</v>
      </c>
      <c r="D28" s="76">
        <v>0.01</v>
      </c>
      <c r="E28" s="80" t="s">
        <v>181</v>
      </c>
    </row>
    <row r="29" spans="1:5" ht="16.5" thickBot="1" x14ac:dyDescent="0.3">
      <c r="A29" s="2" t="s">
        <v>30</v>
      </c>
      <c r="B29" s="3">
        <v>73.900000000000006</v>
      </c>
      <c r="C29" s="98">
        <v>17.344000000000001</v>
      </c>
      <c r="D29" s="3">
        <v>0.01</v>
      </c>
      <c r="E29" s="25" t="s">
        <v>55</v>
      </c>
    </row>
    <row r="30" spans="1:5" ht="16.5" thickBot="1" x14ac:dyDescent="0.3">
      <c r="A30" s="2" t="s">
        <v>31</v>
      </c>
      <c r="B30" s="3">
        <v>133</v>
      </c>
      <c r="C30" s="98">
        <v>17.087</v>
      </c>
      <c r="D30" s="3">
        <v>8.0000000000000002E-3</v>
      </c>
      <c r="E30" s="25" t="s">
        <v>55</v>
      </c>
    </row>
    <row r="31" spans="1:5" ht="32.25" thickBot="1" x14ac:dyDescent="0.3">
      <c r="A31" s="78" t="s">
        <v>58</v>
      </c>
      <c r="B31" s="79">
        <f>SUM(B5:B30)</f>
        <v>5767.5000000000009</v>
      </c>
      <c r="C31" s="79">
        <f>SUM(C5:C30)</f>
        <v>1296.1479999999999</v>
      </c>
      <c r="D31" s="79">
        <f>SUM(D5:D30)</f>
        <v>0.62500000000000011</v>
      </c>
      <c r="E31" s="81"/>
    </row>
    <row r="32" spans="1:5" x14ac:dyDescent="0.25">
      <c r="C32" t="s">
        <v>208</v>
      </c>
    </row>
  </sheetData>
  <mergeCells count="3">
    <mergeCell ref="B3:B4"/>
    <mergeCell ref="E3:E4"/>
    <mergeCell ref="A1:G1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B354A-9963-46FA-B50C-DD10AFF34AEA}">
  <sheetPr>
    <tabColor rgb="FFFFFF00"/>
    <pageSetUpPr fitToPage="1"/>
  </sheetPr>
  <dimension ref="A1:D29"/>
  <sheetViews>
    <sheetView topLeftCell="A16" workbookViewId="0">
      <selection activeCell="B18" sqref="B18:B19"/>
    </sheetView>
  </sheetViews>
  <sheetFormatPr defaultRowHeight="15" x14ac:dyDescent="0.25"/>
  <cols>
    <col min="1" max="1" width="30" customWidth="1"/>
    <col min="2" max="4" width="25.140625" customWidth="1"/>
  </cols>
  <sheetData>
    <row r="1" spans="1:4" ht="18.75" x14ac:dyDescent="0.25">
      <c r="A1" s="8" t="s">
        <v>122</v>
      </c>
    </row>
    <row r="2" spans="1:4" ht="19.5" thickBot="1" x14ac:dyDescent="0.3">
      <c r="A2" s="8"/>
    </row>
    <row r="3" spans="1:4" ht="45.75" customHeight="1" x14ac:dyDescent="0.25">
      <c r="A3" s="116" t="s">
        <v>59</v>
      </c>
      <c r="B3" s="24" t="s">
        <v>50</v>
      </c>
      <c r="C3" s="24" t="s">
        <v>52</v>
      </c>
      <c r="D3" s="116" t="s">
        <v>54</v>
      </c>
    </row>
    <row r="4" spans="1:4" ht="45.75" customHeight="1" thickBot="1" x14ac:dyDescent="0.3">
      <c r="A4" s="117"/>
      <c r="B4" s="33" t="s">
        <v>51</v>
      </c>
      <c r="C4" s="33" t="s">
        <v>53</v>
      </c>
      <c r="D4" s="117"/>
    </row>
    <row r="5" spans="1:4" ht="45.75" customHeight="1" thickBot="1" x14ac:dyDescent="0.3">
      <c r="A5" s="130" t="s">
        <v>60</v>
      </c>
      <c r="B5" s="131"/>
      <c r="C5" s="131"/>
      <c r="D5" s="132"/>
    </row>
    <row r="6" spans="1:4" ht="45.75" customHeight="1" x14ac:dyDescent="0.25">
      <c r="A6" s="26" t="s">
        <v>61</v>
      </c>
      <c r="B6" s="92"/>
      <c r="C6" s="16"/>
      <c r="D6" s="9"/>
    </row>
    <row r="7" spans="1:4" ht="45.75" customHeight="1" x14ac:dyDescent="0.25">
      <c r="A7" s="27" t="s">
        <v>62</v>
      </c>
      <c r="B7" s="92">
        <v>514.69399999999996</v>
      </c>
      <c r="C7" s="9">
        <v>0.34100000000000003</v>
      </c>
      <c r="D7" s="9" t="s">
        <v>185</v>
      </c>
    </row>
    <row r="8" spans="1:4" ht="45.75" customHeight="1" x14ac:dyDescent="0.25">
      <c r="A8" s="27" t="s">
        <v>63</v>
      </c>
      <c r="B8" s="93"/>
      <c r="C8" s="29"/>
      <c r="D8" s="29"/>
    </row>
    <row r="9" spans="1:4" ht="45.75" customHeight="1" x14ac:dyDescent="0.25">
      <c r="A9" s="27" t="s">
        <v>64</v>
      </c>
      <c r="B9" s="93"/>
      <c r="C9" s="29"/>
      <c r="D9" s="29"/>
    </row>
    <row r="10" spans="1:4" ht="45.75" customHeight="1" thickBot="1" x14ac:dyDescent="0.3">
      <c r="A10" s="28" t="s">
        <v>65</v>
      </c>
      <c r="B10" s="94"/>
      <c r="C10" s="10"/>
      <c r="D10" s="10"/>
    </row>
    <row r="11" spans="1:4" ht="45.75" customHeight="1" x14ac:dyDescent="0.25">
      <c r="A11" s="26" t="s">
        <v>66</v>
      </c>
      <c r="B11" s="133">
        <v>794.26099999999997</v>
      </c>
      <c r="C11" s="116">
        <v>0.754</v>
      </c>
      <c r="D11" s="116" t="s">
        <v>186</v>
      </c>
    </row>
    <row r="12" spans="1:4" ht="45.75" customHeight="1" x14ac:dyDescent="0.25">
      <c r="A12" s="15" t="s">
        <v>67</v>
      </c>
      <c r="B12" s="134"/>
      <c r="C12" s="122"/>
      <c r="D12" s="122"/>
    </row>
    <row r="13" spans="1:4" ht="45.75" customHeight="1" thickBot="1" x14ac:dyDescent="0.3">
      <c r="A13" s="14" t="s">
        <v>68</v>
      </c>
      <c r="B13" s="135"/>
      <c r="C13" s="117"/>
      <c r="D13" s="117"/>
    </row>
    <row r="14" spans="1:4" ht="45.75" customHeight="1" x14ac:dyDescent="0.25">
      <c r="A14" s="27" t="s">
        <v>69</v>
      </c>
      <c r="B14" s="97"/>
      <c r="C14" s="30"/>
      <c r="D14" s="116" t="s">
        <v>187</v>
      </c>
    </row>
    <row r="15" spans="1:4" ht="45.75" customHeight="1" thickBot="1" x14ac:dyDescent="0.3">
      <c r="A15" s="28" t="s">
        <v>47</v>
      </c>
      <c r="B15" s="98">
        <v>67.596999999999994</v>
      </c>
      <c r="C15" s="3">
        <v>0.05</v>
      </c>
      <c r="D15" s="117"/>
    </row>
    <row r="16" spans="1:4" ht="45.75" customHeight="1" thickBot="1" x14ac:dyDescent="0.3">
      <c r="A16" s="31" t="s">
        <v>70</v>
      </c>
      <c r="B16" s="32">
        <f>B7+B11+B15</f>
        <v>1376.5519999999999</v>
      </c>
      <c r="C16" s="32">
        <f>C7+C11+C15</f>
        <v>1.145</v>
      </c>
      <c r="D16" s="3" t="s">
        <v>8</v>
      </c>
    </row>
    <row r="17" spans="1:4" ht="45.75" customHeight="1" thickBot="1" x14ac:dyDescent="0.3">
      <c r="A17" s="130" t="s">
        <v>71</v>
      </c>
      <c r="B17" s="131"/>
      <c r="C17" s="131"/>
      <c r="D17" s="132"/>
    </row>
    <row r="18" spans="1:4" ht="45.75" customHeight="1" x14ac:dyDescent="0.25">
      <c r="A18" s="111" t="s">
        <v>44</v>
      </c>
      <c r="B18" s="116">
        <v>41.05</v>
      </c>
      <c r="C18" s="116">
        <v>3.9E-2</v>
      </c>
      <c r="D18" s="9" t="s">
        <v>72</v>
      </c>
    </row>
    <row r="19" spans="1:4" ht="45.75" customHeight="1" thickBot="1" x14ac:dyDescent="0.3">
      <c r="A19" s="112"/>
      <c r="B19" s="117"/>
      <c r="C19" s="117"/>
      <c r="D19" s="34">
        <v>42724</v>
      </c>
    </row>
    <row r="20" spans="1:4" ht="45.75" customHeight="1" thickBot="1" x14ac:dyDescent="0.3">
      <c r="A20" s="28" t="s">
        <v>73</v>
      </c>
      <c r="B20" s="3">
        <v>39.921999999999997</v>
      </c>
      <c r="C20" s="3">
        <v>2.5999999999999999E-2</v>
      </c>
      <c r="D20" s="3" t="s">
        <v>74</v>
      </c>
    </row>
    <row r="21" spans="1:4" ht="45.75" customHeight="1" x14ac:dyDescent="0.25">
      <c r="A21" s="128" t="s">
        <v>188</v>
      </c>
      <c r="B21" s="116">
        <v>17.827999999999999</v>
      </c>
      <c r="C21" s="116">
        <v>1.6E-2</v>
      </c>
      <c r="D21" s="9" t="s">
        <v>189</v>
      </c>
    </row>
    <row r="22" spans="1:4" ht="45.75" customHeight="1" thickBot="1" x14ac:dyDescent="0.3">
      <c r="A22" s="129"/>
      <c r="B22" s="117"/>
      <c r="C22" s="117"/>
      <c r="D22" s="35">
        <v>45401</v>
      </c>
    </row>
    <row r="23" spans="1:4" ht="45.75" customHeight="1" x14ac:dyDescent="0.25">
      <c r="A23" s="128" t="s">
        <v>75</v>
      </c>
      <c r="B23" s="116">
        <v>14.959</v>
      </c>
      <c r="C23" s="116">
        <v>4.0000000000000001E-3</v>
      </c>
      <c r="D23" s="9" t="s">
        <v>76</v>
      </c>
    </row>
    <row r="24" spans="1:4" ht="45.75" customHeight="1" thickBot="1" x14ac:dyDescent="0.3">
      <c r="A24" s="129"/>
      <c r="B24" s="117"/>
      <c r="C24" s="117"/>
      <c r="D24" s="34">
        <v>42702</v>
      </c>
    </row>
    <row r="25" spans="1:4" ht="45.75" customHeight="1" thickBot="1" x14ac:dyDescent="0.3">
      <c r="A25" s="28" t="s">
        <v>77</v>
      </c>
      <c r="B25" s="3">
        <v>11.340999999999999</v>
      </c>
      <c r="C25" s="3">
        <v>4.0000000000000001E-3</v>
      </c>
      <c r="D25" s="3" t="s">
        <v>78</v>
      </c>
    </row>
    <row r="26" spans="1:4" ht="45.75" customHeight="1" thickBot="1" x14ac:dyDescent="0.3">
      <c r="A26" s="28" t="s">
        <v>200</v>
      </c>
      <c r="B26" s="3">
        <v>47.932000000000002</v>
      </c>
      <c r="C26" s="3">
        <v>5.6000000000000001E-2</v>
      </c>
      <c r="D26" s="3" t="s">
        <v>79</v>
      </c>
    </row>
    <row r="27" spans="1:4" ht="45.75" customHeight="1" thickBot="1" x14ac:dyDescent="0.3">
      <c r="A27" s="99" t="s">
        <v>80</v>
      </c>
      <c r="B27" s="6">
        <f>SUM(B18:B26)</f>
        <v>173.03199999999998</v>
      </c>
      <c r="C27" s="6">
        <f>SUM(C18:C26)</f>
        <v>0.14500000000000002</v>
      </c>
      <c r="D27" s="6" t="s">
        <v>102</v>
      </c>
    </row>
    <row r="28" spans="1:4" ht="45.75" customHeight="1" thickBot="1" x14ac:dyDescent="0.3">
      <c r="A28" s="5" t="s">
        <v>81</v>
      </c>
      <c r="B28" s="6">
        <f>B27+B16</f>
        <v>1549.5839999999998</v>
      </c>
      <c r="C28" s="6">
        <f>C27+C16</f>
        <v>1.29</v>
      </c>
      <c r="D28" s="6" t="s">
        <v>8</v>
      </c>
    </row>
    <row r="29" spans="1:4" x14ac:dyDescent="0.25">
      <c r="A29" s="36"/>
    </row>
  </sheetData>
  <mergeCells count="17">
    <mergeCell ref="A3:A4"/>
    <mergeCell ref="D3:D4"/>
    <mergeCell ref="A5:D5"/>
    <mergeCell ref="B11:B13"/>
    <mergeCell ref="C11:C13"/>
    <mergeCell ref="D11:D13"/>
    <mergeCell ref="A17:D17"/>
    <mergeCell ref="A18:A19"/>
    <mergeCell ref="B18:B19"/>
    <mergeCell ref="C18:C19"/>
    <mergeCell ref="D14:D15"/>
    <mergeCell ref="A21:A22"/>
    <mergeCell ref="B21:B22"/>
    <mergeCell ref="C21:C22"/>
    <mergeCell ref="A23:A24"/>
    <mergeCell ref="B23:B24"/>
    <mergeCell ref="C23:C24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7F4BB-1A14-4577-B4C0-E84AA65FFD72}">
  <sheetPr>
    <tabColor rgb="FFFFFF00"/>
    <pageSetUpPr fitToPage="1"/>
  </sheetPr>
  <dimension ref="A1:O27"/>
  <sheetViews>
    <sheetView topLeftCell="A4" workbookViewId="0">
      <selection sqref="A1:O25"/>
    </sheetView>
  </sheetViews>
  <sheetFormatPr defaultRowHeight="15" x14ac:dyDescent="0.25"/>
  <cols>
    <col min="1" max="1" width="18.85546875" customWidth="1"/>
  </cols>
  <sheetData>
    <row r="1" spans="1:15" ht="15.75" x14ac:dyDescent="0.25">
      <c r="A1" s="143" t="s">
        <v>123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</row>
    <row r="2" spans="1:15" ht="15.75" thickBot="1" x14ac:dyDescent="0.3"/>
    <row r="3" spans="1:15" ht="15.75" thickBot="1" x14ac:dyDescent="0.3">
      <c r="A3" s="136" t="s">
        <v>82</v>
      </c>
      <c r="B3" s="138" t="s">
        <v>83</v>
      </c>
      <c r="C3" s="140" t="s">
        <v>84</v>
      </c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2"/>
    </row>
    <row r="4" spans="1:15" ht="15.75" thickBot="1" x14ac:dyDescent="0.3">
      <c r="A4" s="137"/>
      <c r="B4" s="139"/>
      <c r="C4" s="44" t="s">
        <v>85</v>
      </c>
      <c r="D4" s="44" t="s">
        <v>86</v>
      </c>
      <c r="E4" s="44" t="s">
        <v>87</v>
      </c>
      <c r="F4" s="44" t="s">
        <v>88</v>
      </c>
      <c r="G4" s="44" t="s">
        <v>89</v>
      </c>
      <c r="H4" s="44" t="s">
        <v>90</v>
      </c>
      <c r="I4" s="44" t="s">
        <v>91</v>
      </c>
      <c r="J4" s="44" t="s">
        <v>92</v>
      </c>
      <c r="K4" s="44" t="s">
        <v>93</v>
      </c>
      <c r="L4" s="44" t="s">
        <v>94</v>
      </c>
      <c r="M4" s="44" t="s">
        <v>95</v>
      </c>
      <c r="N4" s="44" t="s">
        <v>96</v>
      </c>
      <c r="O4" s="44" t="s">
        <v>97</v>
      </c>
    </row>
    <row r="5" spans="1:15" ht="23.25" thickBot="1" x14ac:dyDescent="0.3">
      <c r="A5" s="45" t="s">
        <v>98</v>
      </c>
      <c r="B5" s="44" t="s">
        <v>99</v>
      </c>
      <c r="C5" s="44">
        <f>C6+C17</f>
        <v>4166.1980000000003</v>
      </c>
      <c r="D5" s="44">
        <f t="shared" ref="D5:O5" si="0">D6+D17</f>
        <v>4165.1880000000001</v>
      </c>
      <c r="E5" s="44">
        <f t="shared" si="0"/>
        <v>4164.1880000000001</v>
      </c>
      <c r="F5" s="44">
        <f t="shared" si="0"/>
        <v>4163.1880000000001</v>
      </c>
      <c r="G5" s="44">
        <f t="shared" si="0"/>
        <v>4163.1880000000001</v>
      </c>
      <c r="H5" s="44">
        <f t="shared" si="0"/>
        <v>4163.1880000000001</v>
      </c>
      <c r="I5" s="44">
        <f t="shared" si="0"/>
        <v>4163.1880000000001</v>
      </c>
      <c r="J5" s="44">
        <f t="shared" si="0"/>
        <v>4163.1880000000001</v>
      </c>
      <c r="K5" s="44">
        <f t="shared" si="0"/>
        <v>4163.1880000000001</v>
      </c>
      <c r="L5" s="44">
        <f t="shared" si="0"/>
        <v>4163.1880000000001</v>
      </c>
      <c r="M5" s="44">
        <f t="shared" si="0"/>
        <v>4163.1880000000001</v>
      </c>
      <c r="N5" s="44">
        <f t="shared" si="0"/>
        <v>4163.1880000000001</v>
      </c>
      <c r="O5" s="44">
        <f t="shared" si="0"/>
        <v>4163.1880000000001</v>
      </c>
    </row>
    <row r="6" spans="1:15" ht="23.25" thickBot="1" x14ac:dyDescent="0.3">
      <c r="A6" s="45" t="s">
        <v>100</v>
      </c>
      <c r="B6" s="44" t="s">
        <v>99</v>
      </c>
      <c r="C6" s="44">
        <v>96.411000000000001</v>
      </c>
      <c r="D6" s="44">
        <v>96.411000000000001</v>
      </c>
      <c r="E6" s="44">
        <v>96.411000000000001</v>
      </c>
      <c r="F6" s="44">
        <v>96.411000000000001</v>
      </c>
      <c r="G6" s="44">
        <v>96.411000000000001</v>
      </c>
      <c r="H6" s="44">
        <v>96.411000000000001</v>
      </c>
      <c r="I6" s="44">
        <v>96.411000000000001</v>
      </c>
      <c r="J6" s="44">
        <v>96.411000000000001</v>
      </c>
      <c r="K6" s="44">
        <v>96.411000000000001</v>
      </c>
      <c r="L6" s="44">
        <v>96.411000000000001</v>
      </c>
      <c r="M6" s="44">
        <v>96.411000000000001</v>
      </c>
      <c r="N6" s="44">
        <v>96.411000000000001</v>
      </c>
      <c r="O6" s="44">
        <v>96.411000000000001</v>
      </c>
    </row>
    <row r="7" spans="1:15" ht="34.5" thickBot="1" x14ac:dyDescent="0.3">
      <c r="A7" s="45" t="s">
        <v>101</v>
      </c>
      <c r="B7" s="44" t="s">
        <v>99</v>
      </c>
      <c r="C7" s="44" t="s">
        <v>102</v>
      </c>
      <c r="D7" s="44" t="s">
        <v>102</v>
      </c>
      <c r="E7" s="44" t="s">
        <v>102</v>
      </c>
      <c r="F7" s="44" t="s">
        <v>102</v>
      </c>
      <c r="G7" s="44" t="s">
        <v>102</v>
      </c>
      <c r="H7" s="44" t="s">
        <v>102</v>
      </c>
      <c r="I7" s="44" t="s">
        <v>102</v>
      </c>
      <c r="J7" s="44" t="s">
        <v>102</v>
      </c>
      <c r="K7" s="44" t="s">
        <v>102</v>
      </c>
      <c r="L7" s="44" t="s">
        <v>102</v>
      </c>
      <c r="M7" s="44" t="s">
        <v>102</v>
      </c>
      <c r="N7" s="44" t="s">
        <v>102</v>
      </c>
      <c r="O7" s="44" t="s">
        <v>102</v>
      </c>
    </row>
    <row r="8" spans="1:15" ht="34.5" thickBot="1" x14ac:dyDescent="0.3">
      <c r="A8" s="45" t="s">
        <v>103</v>
      </c>
      <c r="B8" s="44" t="s">
        <v>99</v>
      </c>
      <c r="C8" s="44" t="s">
        <v>102</v>
      </c>
      <c r="D8" s="44" t="s">
        <v>102</v>
      </c>
      <c r="E8" s="44" t="s">
        <v>102</v>
      </c>
      <c r="F8" s="44" t="s">
        <v>102</v>
      </c>
      <c r="G8" s="44" t="s">
        <v>102</v>
      </c>
      <c r="H8" s="44" t="s">
        <v>102</v>
      </c>
      <c r="I8" s="44" t="s">
        <v>102</v>
      </c>
      <c r="J8" s="44" t="s">
        <v>102</v>
      </c>
      <c r="K8" s="44" t="s">
        <v>102</v>
      </c>
      <c r="L8" s="44" t="s">
        <v>102</v>
      </c>
      <c r="M8" s="44" t="s">
        <v>102</v>
      </c>
      <c r="N8" s="44" t="s">
        <v>102</v>
      </c>
      <c r="O8" s="44" t="s">
        <v>102</v>
      </c>
    </row>
    <row r="9" spans="1:15" ht="23.25" thickBot="1" x14ac:dyDescent="0.3">
      <c r="A9" s="45" t="s">
        <v>104</v>
      </c>
      <c r="B9" s="44" t="s">
        <v>99</v>
      </c>
      <c r="C9" s="44" t="s">
        <v>102</v>
      </c>
      <c r="D9" s="44" t="s">
        <v>102</v>
      </c>
      <c r="E9" s="44" t="s">
        <v>102</v>
      </c>
      <c r="F9" s="44" t="s">
        <v>102</v>
      </c>
      <c r="G9" s="44" t="s">
        <v>102</v>
      </c>
      <c r="H9" s="44" t="s">
        <v>102</v>
      </c>
      <c r="I9" s="44" t="s">
        <v>102</v>
      </c>
      <c r="J9" s="44" t="s">
        <v>102</v>
      </c>
      <c r="K9" s="44" t="s">
        <v>102</v>
      </c>
      <c r="L9" s="44" t="s">
        <v>102</v>
      </c>
      <c r="M9" s="44" t="s">
        <v>102</v>
      </c>
      <c r="N9" s="44" t="s">
        <v>102</v>
      </c>
      <c r="O9" s="44" t="s">
        <v>102</v>
      </c>
    </row>
    <row r="10" spans="1:15" ht="15.75" thickBot="1" x14ac:dyDescent="0.3">
      <c r="A10" s="46" t="s">
        <v>105</v>
      </c>
      <c r="B10" s="44" t="s">
        <v>99</v>
      </c>
      <c r="C10" s="44" t="s">
        <v>102</v>
      </c>
      <c r="D10" s="44" t="s">
        <v>102</v>
      </c>
      <c r="E10" s="44" t="s">
        <v>102</v>
      </c>
      <c r="F10" s="44" t="s">
        <v>102</v>
      </c>
      <c r="G10" s="44" t="s">
        <v>102</v>
      </c>
      <c r="H10" s="44" t="s">
        <v>102</v>
      </c>
      <c r="I10" s="44" t="s">
        <v>102</v>
      </c>
      <c r="J10" s="44" t="s">
        <v>102</v>
      </c>
      <c r="K10" s="44" t="s">
        <v>102</v>
      </c>
      <c r="L10" s="44" t="s">
        <v>102</v>
      </c>
      <c r="M10" s="44" t="s">
        <v>102</v>
      </c>
      <c r="N10" s="44" t="s">
        <v>102</v>
      </c>
      <c r="O10" s="44" t="s">
        <v>102</v>
      </c>
    </row>
    <row r="11" spans="1:15" ht="23.25" thickBot="1" x14ac:dyDescent="0.3">
      <c r="A11" s="45" t="s">
        <v>106</v>
      </c>
      <c r="B11" s="44" t="s">
        <v>99</v>
      </c>
      <c r="C11" s="44" t="s">
        <v>102</v>
      </c>
      <c r="D11" s="44" t="s">
        <v>102</v>
      </c>
      <c r="E11" s="44" t="s">
        <v>102</v>
      </c>
      <c r="F11" s="44" t="s">
        <v>102</v>
      </c>
      <c r="G11" s="44" t="s">
        <v>102</v>
      </c>
      <c r="H11" s="44" t="s">
        <v>102</v>
      </c>
      <c r="I11" s="44" t="s">
        <v>102</v>
      </c>
      <c r="J11" s="44" t="s">
        <v>102</v>
      </c>
      <c r="K11" s="44" t="s">
        <v>102</v>
      </c>
      <c r="L11" s="44" t="s">
        <v>102</v>
      </c>
      <c r="M11" s="44" t="s">
        <v>102</v>
      </c>
      <c r="N11" s="44" t="s">
        <v>102</v>
      </c>
      <c r="O11" s="44" t="s">
        <v>102</v>
      </c>
    </row>
    <row r="12" spans="1:15" ht="23.25" thickBot="1" x14ac:dyDescent="0.3">
      <c r="A12" s="45" t="s">
        <v>107</v>
      </c>
      <c r="B12" s="44" t="s">
        <v>99</v>
      </c>
      <c r="C12" s="44" t="s">
        <v>102</v>
      </c>
      <c r="D12" s="44" t="s">
        <v>102</v>
      </c>
      <c r="E12" s="44" t="s">
        <v>102</v>
      </c>
      <c r="F12" s="44" t="s">
        <v>102</v>
      </c>
      <c r="G12" s="44" t="s">
        <v>102</v>
      </c>
      <c r="H12" s="44" t="s">
        <v>102</v>
      </c>
      <c r="I12" s="44" t="s">
        <v>102</v>
      </c>
      <c r="J12" s="44" t="s">
        <v>102</v>
      </c>
      <c r="K12" s="44" t="s">
        <v>102</v>
      </c>
      <c r="L12" s="44" t="s">
        <v>102</v>
      </c>
      <c r="M12" s="44" t="s">
        <v>102</v>
      </c>
      <c r="N12" s="44" t="s">
        <v>102</v>
      </c>
      <c r="O12" s="44" t="s">
        <v>102</v>
      </c>
    </row>
    <row r="13" spans="1:15" ht="23.25" thickBot="1" x14ac:dyDescent="0.3">
      <c r="A13" s="45" t="s">
        <v>108</v>
      </c>
      <c r="B13" s="44" t="s">
        <v>99</v>
      </c>
      <c r="C13" s="44" t="s">
        <v>102</v>
      </c>
      <c r="D13" s="44" t="s">
        <v>102</v>
      </c>
      <c r="E13" s="44" t="s">
        <v>102</v>
      </c>
      <c r="F13" s="44" t="s">
        <v>102</v>
      </c>
      <c r="G13" s="44" t="s">
        <v>102</v>
      </c>
      <c r="H13" s="44" t="s">
        <v>102</v>
      </c>
      <c r="I13" s="44" t="s">
        <v>102</v>
      </c>
      <c r="J13" s="44" t="s">
        <v>102</v>
      </c>
      <c r="K13" s="44" t="s">
        <v>102</v>
      </c>
      <c r="L13" s="44" t="s">
        <v>102</v>
      </c>
      <c r="M13" s="44" t="s">
        <v>102</v>
      </c>
      <c r="N13" s="44" t="s">
        <v>102</v>
      </c>
      <c r="O13" s="44" t="s">
        <v>102</v>
      </c>
    </row>
    <row r="14" spans="1:15" ht="23.25" thickBot="1" x14ac:dyDescent="0.3">
      <c r="A14" s="45" t="s">
        <v>109</v>
      </c>
      <c r="B14" s="44" t="s">
        <v>99</v>
      </c>
      <c r="C14" s="44" t="s">
        <v>102</v>
      </c>
      <c r="D14" s="44" t="s">
        <v>102</v>
      </c>
      <c r="E14" s="44" t="s">
        <v>102</v>
      </c>
      <c r="F14" s="44" t="s">
        <v>102</v>
      </c>
      <c r="G14" s="44" t="s">
        <v>102</v>
      </c>
      <c r="H14" s="44" t="s">
        <v>102</v>
      </c>
      <c r="I14" s="44" t="s">
        <v>102</v>
      </c>
      <c r="J14" s="44" t="s">
        <v>102</v>
      </c>
      <c r="K14" s="44" t="s">
        <v>102</v>
      </c>
      <c r="L14" s="44" t="s">
        <v>102</v>
      </c>
      <c r="M14" s="44" t="s">
        <v>102</v>
      </c>
      <c r="N14" s="44" t="s">
        <v>102</v>
      </c>
      <c r="O14" s="44" t="s">
        <v>102</v>
      </c>
    </row>
    <row r="15" spans="1:15" ht="23.25" thickBot="1" x14ac:dyDescent="0.3">
      <c r="A15" s="45" t="s">
        <v>110</v>
      </c>
      <c r="B15" s="44" t="s">
        <v>99</v>
      </c>
      <c r="C15" s="44" t="s">
        <v>102</v>
      </c>
      <c r="D15" s="44" t="s">
        <v>102</v>
      </c>
      <c r="E15" s="44" t="s">
        <v>102</v>
      </c>
      <c r="F15" s="44" t="s">
        <v>102</v>
      </c>
      <c r="G15" s="44" t="s">
        <v>102</v>
      </c>
      <c r="H15" s="44" t="s">
        <v>102</v>
      </c>
      <c r="I15" s="44" t="s">
        <v>102</v>
      </c>
      <c r="J15" s="44" t="s">
        <v>102</v>
      </c>
      <c r="K15" s="44" t="s">
        <v>102</v>
      </c>
      <c r="L15" s="44" t="s">
        <v>102</v>
      </c>
      <c r="M15" s="44" t="s">
        <v>102</v>
      </c>
      <c r="N15" s="44" t="s">
        <v>102</v>
      </c>
      <c r="O15" s="44" t="s">
        <v>102</v>
      </c>
    </row>
    <row r="16" spans="1:15" ht="15.75" thickBot="1" x14ac:dyDescent="0.3">
      <c r="A16" s="46" t="s">
        <v>111</v>
      </c>
      <c r="B16" s="44" t="s">
        <v>99</v>
      </c>
      <c r="C16" s="44" t="s">
        <v>102</v>
      </c>
      <c r="D16" s="44" t="s">
        <v>102</v>
      </c>
      <c r="E16" s="44" t="s">
        <v>102</v>
      </c>
      <c r="F16" s="44" t="s">
        <v>102</v>
      </c>
      <c r="G16" s="44" t="s">
        <v>102</v>
      </c>
      <c r="H16" s="44" t="s">
        <v>102</v>
      </c>
      <c r="I16" s="44" t="s">
        <v>102</v>
      </c>
      <c r="J16" s="44" t="s">
        <v>102</v>
      </c>
      <c r="K16" s="44" t="s">
        <v>102</v>
      </c>
      <c r="L16" s="44" t="s">
        <v>102</v>
      </c>
      <c r="M16" s="44" t="s">
        <v>102</v>
      </c>
      <c r="N16" s="44" t="s">
        <v>102</v>
      </c>
      <c r="O16" s="44" t="s">
        <v>102</v>
      </c>
    </row>
    <row r="17" spans="1:15" ht="23.25" thickBot="1" x14ac:dyDescent="0.3">
      <c r="A17" s="45" t="s">
        <v>112</v>
      </c>
      <c r="B17" s="44" t="s">
        <v>99</v>
      </c>
      <c r="C17" s="44">
        <f>C18+C22</f>
        <v>4069.7870000000003</v>
      </c>
      <c r="D17" s="44">
        <f t="shared" ref="D17:O17" si="1">D18+D22</f>
        <v>4068.777</v>
      </c>
      <c r="E17" s="44">
        <f t="shared" si="1"/>
        <v>4067.777</v>
      </c>
      <c r="F17" s="44">
        <f t="shared" si="1"/>
        <v>4066.777</v>
      </c>
      <c r="G17" s="44">
        <f t="shared" si="1"/>
        <v>4066.777</v>
      </c>
      <c r="H17" s="44">
        <f t="shared" si="1"/>
        <v>4066.777</v>
      </c>
      <c r="I17" s="44">
        <f t="shared" si="1"/>
        <v>4066.777</v>
      </c>
      <c r="J17" s="44">
        <f t="shared" si="1"/>
        <v>4066.777</v>
      </c>
      <c r="K17" s="44">
        <f t="shared" si="1"/>
        <v>4066.777</v>
      </c>
      <c r="L17" s="44">
        <f t="shared" si="1"/>
        <v>4066.777</v>
      </c>
      <c r="M17" s="44">
        <f t="shared" si="1"/>
        <v>4066.777</v>
      </c>
      <c r="N17" s="44">
        <f t="shared" si="1"/>
        <v>4066.777</v>
      </c>
      <c r="O17" s="44">
        <f t="shared" si="1"/>
        <v>4066.777</v>
      </c>
    </row>
    <row r="18" spans="1:15" ht="23.25" thickBot="1" x14ac:dyDescent="0.3">
      <c r="A18" s="45" t="s">
        <v>113</v>
      </c>
      <c r="B18" s="44" t="s">
        <v>99</v>
      </c>
      <c r="C18" s="44">
        <v>763.26</v>
      </c>
      <c r="D18" s="44">
        <v>762.25</v>
      </c>
      <c r="E18" s="44">
        <v>761.25</v>
      </c>
      <c r="F18" s="44">
        <v>760.25</v>
      </c>
      <c r="G18" s="44">
        <v>760.25</v>
      </c>
      <c r="H18" s="44">
        <v>760.25</v>
      </c>
      <c r="I18" s="44">
        <v>760.25</v>
      </c>
      <c r="J18" s="44">
        <v>760.25</v>
      </c>
      <c r="K18" s="44">
        <v>760.25</v>
      </c>
      <c r="L18" s="44">
        <v>760.25</v>
      </c>
      <c r="M18" s="44">
        <v>760.25</v>
      </c>
      <c r="N18" s="44">
        <v>760.25</v>
      </c>
      <c r="O18" s="44">
        <v>760.25</v>
      </c>
    </row>
    <row r="19" spans="1:15" ht="23.25" thickBot="1" x14ac:dyDescent="0.3">
      <c r="A19" s="45" t="s">
        <v>114</v>
      </c>
      <c r="B19" s="44" t="s">
        <v>99</v>
      </c>
      <c r="C19" s="44">
        <v>3306.527</v>
      </c>
      <c r="D19" s="44">
        <v>3306.527</v>
      </c>
      <c r="E19" s="44">
        <v>3306.527</v>
      </c>
      <c r="F19" s="44">
        <v>3306.527</v>
      </c>
      <c r="G19" s="44">
        <v>3306.527</v>
      </c>
      <c r="H19" s="44">
        <v>3306.527</v>
      </c>
      <c r="I19" s="44">
        <f>I22</f>
        <v>3306.527</v>
      </c>
      <c r="J19" s="44">
        <f t="shared" ref="J19:O19" si="2">J22</f>
        <v>3306.527</v>
      </c>
      <c r="K19" s="44">
        <f t="shared" si="2"/>
        <v>3306.527</v>
      </c>
      <c r="L19" s="44">
        <f t="shared" si="2"/>
        <v>3306.527</v>
      </c>
      <c r="M19" s="44">
        <f t="shared" si="2"/>
        <v>3306.527</v>
      </c>
      <c r="N19" s="44">
        <f t="shared" si="2"/>
        <v>3306.527</v>
      </c>
      <c r="O19" s="44">
        <f t="shared" si="2"/>
        <v>3306.527</v>
      </c>
    </row>
    <row r="20" spans="1:15" ht="23.25" thickBot="1" x14ac:dyDescent="0.3">
      <c r="A20" s="45" t="s">
        <v>115</v>
      </c>
      <c r="B20" s="44" t="s">
        <v>99</v>
      </c>
      <c r="C20" s="44" t="s">
        <v>102</v>
      </c>
      <c r="D20" s="44" t="s">
        <v>102</v>
      </c>
      <c r="E20" s="44" t="s">
        <v>102</v>
      </c>
      <c r="F20" s="44" t="s">
        <v>102</v>
      </c>
      <c r="G20" s="44" t="s">
        <v>102</v>
      </c>
      <c r="H20" s="44" t="s">
        <v>102</v>
      </c>
      <c r="I20" s="44" t="s">
        <v>102</v>
      </c>
      <c r="J20" s="44" t="s">
        <v>102</v>
      </c>
      <c r="K20" s="44" t="s">
        <v>102</v>
      </c>
      <c r="L20" s="44" t="s">
        <v>102</v>
      </c>
      <c r="M20" s="44" t="s">
        <v>102</v>
      </c>
      <c r="N20" s="44" t="s">
        <v>102</v>
      </c>
      <c r="O20" s="44" t="s">
        <v>102</v>
      </c>
    </row>
    <row r="21" spans="1:15" ht="34.5" thickBot="1" x14ac:dyDescent="0.3">
      <c r="A21" s="45" t="s">
        <v>116</v>
      </c>
      <c r="B21" s="44" t="s">
        <v>99</v>
      </c>
      <c r="C21" s="44" t="s">
        <v>102</v>
      </c>
      <c r="D21" s="44" t="s">
        <v>102</v>
      </c>
      <c r="E21" s="44" t="s">
        <v>102</v>
      </c>
      <c r="F21" s="44" t="s">
        <v>102</v>
      </c>
      <c r="G21" s="44" t="s">
        <v>102</v>
      </c>
      <c r="H21" s="44" t="s">
        <v>102</v>
      </c>
      <c r="I21" s="44" t="s">
        <v>102</v>
      </c>
      <c r="J21" s="44" t="s">
        <v>102</v>
      </c>
      <c r="K21" s="44" t="s">
        <v>102</v>
      </c>
      <c r="L21" s="44" t="s">
        <v>102</v>
      </c>
      <c r="M21" s="44" t="s">
        <v>102</v>
      </c>
      <c r="N21" s="44" t="s">
        <v>102</v>
      </c>
      <c r="O21" s="44" t="s">
        <v>102</v>
      </c>
    </row>
    <row r="22" spans="1:15" ht="34.5" thickBot="1" x14ac:dyDescent="0.3">
      <c r="A22" s="45" t="s">
        <v>117</v>
      </c>
      <c r="B22" s="44" t="s">
        <v>99</v>
      </c>
      <c r="C22" s="44">
        <f>SUM(C23:C25)</f>
        <v>3306.527</v>
      </c>
      <c r="D22" s="44">
        <f t="shared" ref="D22:O22" si="3">SUM(D23:D25)</f>
        <v>3306.527</v>
      </c>
      <c r="E22" s="44">
        <f t="shared" si="3"/>
        <v>3306.527</v>
      </c>
      <c r="F22" s="44">
        <f t="shared" si="3"/>
        <v>3306.527</v>
      </c>
      <c r="G22" s="44">
        <f t="shared" si="3"/>
        <v>3306.527</v>
      </c>
      <c r="H22" s="44">
        <f t="shared" si="3"/>
        <v>3306.527</v>
      </c>
      <c r="I22" s="44">
        <f t="shared" si="3"/>
        <v>3306.527</v>
      </c>
      <c r="J22" s="44">
        <f t="shared" si="3"/>
        <v>3306.527</v>
      </c>
      <c r="K22" s="44">
        <f t="shared" si="3"/>
        <v>3306.527</v>
      </c>
      <c r="L22" s="44">
        <f t="shared" si="3"/>
        <v>3306.527</v>
      </c>
      <c r="M22" s="44">
        <f t="shared" si="3"/>
        <v>3306.527</v>
      </c>
      <c r="N22" s="44">
        <f t="shared" si="3"/>
        <v>3306.527</v>
      </c>
      <c r="O22" s="44">
        <f t="shared" si="3"/>
        <v>3306.527</v>
      </c>
    </row>
    <row r="23" spans="1:15" ht="23.25" thickBot="1" x14ac:dyDescent="0.3">
      <c r="A23" s="45" t="s">
        <v>118</v>
      </c>
      <c r="B23" s="44" t="s">
        <v>99</v>
      </c>
      <c r="C23" s="44">
        <v>1757.567</v>
      </c>
      <c r="D23" s="44">
        <v>1757.567</v>
      </c>
      <c r="E23" s="44">
        <v>1757.567</v>
      </c>
      <c r="F23" s="44">
        <v>1757.567</v>
      </c>
      <c r="G23" s="44">
        <v>1757.567</v>
      </c>
      <c r="H23" s="44">
        <v>1757.567</v>
      </c>
      <c r="I23" s="44">
        <v>1757.567</v>
      </c>
      <c r="J23" s="44">
        <v>1757.567</v>
      </c>
      <c r="K23" s="44">
        <v>1757.567</v>
      </c>
      <c r="L23" s="44">
        <v>1757.567</v>
      </c>
      <c r="M23" s="44">
        <v>1757.567</v>
      </c>
      <c r="N23" s="44">
        <v>1757.567</v>
      </c>
      <c r="O23" s="44">
        <v>1757.567</v>
      </c>
    </row>
    <row r="24" spans="1:15" ht="15.75" thickBot="1" x14ac:dyDescent="0.3">
      <c r="A24" s="45" t="s">
        <v>119</v>
      </c>
      <c r="B24" s="44" t="s">
        <v>99</v>
      </c>
      <c r="C24" s="44">
        <v>994.45</v>
      </c>
      <c r="D24" s="44">
        <v>994.45</v>
      </c>
      <c r="E24" s="44">
        <v>994.45</v>
      </c>
      <c r="F24" s="44">
        <v>994.45</v>
      </c>
      <c r="G24" s="44">
        <v>994.45</v>
      </c>
      <c r="H24" s="44">
        <v>994.45</v>
      </c>
      <c r="I24" s="44">
        <v>994.45</v>
      </c>
      <c r="J24" s="44">
        <v>994.45</v>
      </c>
      <c r="K24" s="44">
        <v>994.45</v>
      </c>
      <c r="L24" s="44">
        <v>994.45</v>
      </c>
      <c r="M24" s="44">
        <v>994.45</v>
      </c>
      <c r="N24" s="44">
        <v>994.45</v>
      </c>
      <c r="O24" s="44">
        <v>994.45</v>
      </c>
    </row>
    <row r="25" spans="1:15" ht="23.25" thickBot="1" x14ac:dyDescent="0.3">
      <c r="A25" s="45" t="s">
        <v>120</v>
      </c>
      <c r="B25" s="44" t="s">
        <v>99</v>
      </c>
      <c r="C25" s="44">
        <v>554.51</v>
      </c>
      <c r="D25" s="44">
        <v>554.51</v>
      </c>
      <c r="E25" s="44">
        <v>554.51</v>
      </c>
      <c r="F25" s="44">
        <v>554.51</v>
      </c>
      <c r="G25" s="44">
        <v>554.51</v>
      </c>
      <c r="H25" s="44">
        <v>554.51</v>
      </c>
      <c r="I25" s="44">
        <v>554.51</v>
      </c>
      <c r="J25" s="44">
        <v>554.51</v>
      </c>
      <c r="K25" s="44">
        <v>554.51</v>
      </c>
      <c r="L25" s="44">
        <v>554.51</v>
      </c>
      <c r="M25" s="44">
        <v>554.51</v>
      </c>
      <c r="N25" s="44">
        <v>554.51</v>
      </c>
      <c r="O25" s="44">
        <v>554.51</v>
      </c>
    </row>
    <row r="27" spans="1:15" x14ac:dyDescent="0.25">
      <c r="A27" s="144" t="s">
        <v>190</v>
      </c>
      <c r="B27" s="144"/>
      <c r="C27" s="144"/>
      <c r="D27" s="144"/>
      <c r="E27" s="144"/>
      <c r="F27" s="144"/>
      <c r="G27" s="144"/>
    </row>
  </sheetData>
  <mergeCells count="5">
    <mergeCell ref="A3:A4"/>
    <mergeCell ref="B3:B4"/>
    <mergeCell ref="C3:O3"/>
    <mergeCell ref="A1:O1"/>
    <mergeCell ref="A27:G2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04BA0-3399-4A19-89B1-C44CCC677F7D}">
  <sheetPr>
    <tabColor rgb="FFFFFF00"/>
    <pageSetUpPr fitToPage="1"/>
  </sheetPr>
  <dimension ref="A1:I37"/>
  <sheetViews>
    <sheetView workbookViewId="0">
      <selection sqref="A1:B1"/>
    </sheetView>
  </sheetViews>
  <sheetFormatPr defaultRowHeight="15" x14ac:dyDescent="0.25"/>
  <cols>
    <col min="1" max="1" width="53" customWidth="1"/>
    <col min="2" max="2" width="56.140625" customWidth="1"/>
    <col min="5" max="5" width="17.140625" customWidth="1"/>
    <col min="6" max="6" width="19" customWidth="1"/>
    <col min="7" max="7" width="31.140625" customWidth="1"/>
  </cols>
  <sheetData>
    <row r="1" spans="1:9" ht="43.5" customHeight="1" thickBot="1" x14ac:dyDescent="0.3">
      <c r="A1" s="145" t="s">
        <v>206</v>
      </c>
      <c r="B1" s="145"/>
      <c r="C1" s="57"/>
      <c r="D1" s="57"/>
      <c r="E1" s="57"/>
      <c r="F1" s="57"/>
      <c r="G1" s="57"/>
      <c r="H1" s="57"/>
      <c r="I1" s="57"/>
    </row>
    <row r="2" spans="1:9" ht="16.5" thickBot="1" x14ac:dyDescent="0.3">
      <c r="A2" s="148" t="s">
        <v>133</v>
      </c>
      <c r="B2" s="149"/>
    </row>
    <row r="3" spans="1:9" ht="16.5" thickBot="1" x14ac:dyDescent="0.3">
      <c r="A3" s="47" t="s">
        <v>134</v>
      </c>
      <c r="B3" s="3" t="s">
        <v>0</v>
      </c>
    </row>
    <row r="4" spans="1:9" ht="16.5" thickBot="1" x14ac:dyDescent="0.3">
      <c r="A4" s="123" t="s">
        <v>128</v>
      </c>
      <c r="B4" s="125"/>
    </row>
    <row r="5" spans="1:9" ht="32.25" thickBot="1" x14ac:dyDescent="0.3">
      <c r="A5" s="96" t="s">
        <v>135</v>
      </c>
      <c r="B5" s="3" t="s">
        <v>136</v>
      </c>
    </row>
    <row r="6" spans="1:9" ht="15.75" x14ac:dyDescent="0.25">
      <c r="A6" s="95" t="s">
        <v>137</v>
      </c>
      <c r="B6" s="116" t="s">
        <v>139</v>
      </c>
    </row>
    <row r="7" spans="1:9" ht="16.5" thickBot="1" x14ac:dyDescent="0.3">
      <c r="A7" s="96" t="s">
        <v>138</v>
      </c>
      <c r="B7" s="117"/>
    </row>
    <row r="8" spans="1:9" ht="32.25" thickBot="1" x14ac:dyDescent="0.3">
      <c r="A8" s="96" t="s">
        <v>140</v>
      </c>
      <c r="B8" s="3" t="s">
        <v>141</v>
      </c>
    </row>
    <row r="9" spans="1:9" ht="32.25" thickBot="1" x14ac:dyDescent="0.3">
      <c r="A9" s="106" t="s">
        <v>191</v>
      </c>
      <c r="B9" s="104" t="s">
        <v>142</v>
      </c>
    </row>
    <row r="10" spans="1:9" ht="16.5" thickBot="1" x14ac:dyDescent="0.3">
      <c r="A10" s="107" t="s">
        <v>192</v>
      </c>
      <c r="B10" s="66" t="s">
        <v>193</v>
      </c>
    </row>
    <row r="11" spans="1:9" ht="16.5" thickBot="1" x14ac:dyDescent="0.3">
      <c r="A11" s="82" t="s">
        <v>196</v>
      </c>
      <c r="B11" s="3" t="s">
        <v>197</v>
      </c>
    </row>
    <row r="12" spans="1:9" ht="16.5" thickBot="1" x14ac:dyDescent="0.3">
      <c r="A12" s="82" t="s">
        <v>198</v>
      </c>
      <c r="B12" s="3" t="s">
        <v>199</v>
      </c>
    </row>
    <row r="13" spans="1:9" ht="16.5" thickBot="1" x14ac:dyDescent="0.3">
      <c r="A13" s="96" t="s">
        <v>143</v>
      </c>
      <c r="B13" s="3" t="s">
        <v>144</v>
      </c>
    </row>
    <row r="14" spans="1:9" ht="16.5" thickBot="1" x14ac:dyDescent="0.3">
      <c r="A14" s="96" t="s">
        <v>145</v>
      </c>
      <c r="B14" s="3" t="s">
        <v>146</v>
      </c>
    </row>
    <row r="15" spans="1:9" ht="17.25" thickBot="1" x14ac:dyDescent="0.3">
      <c r="A15" s="96" t="s">
        <v>147</v>
      </c>
      <c r="B15" s="58"/>
    </row>
    <row r="16" spans="1:9" ht="32.25" thickBot="1" x14ac:dyDescent="0.3">
      <c r="A16" s="96" t="s">
        <v>148</v>
      </c>
      <c r="B16" s="58"/>
    </row>
    <row r="17" spans="1:2" ht="17.25" thickBot="1" x14ac:dyDescent="0.3">
      <c r="A17" s="82" t="s">
        <v>195</v>
      </c>
      <c r="B17" s="58"/>
    </row>
    <row r="18" spans="1:2" ht="16.5" thickBot="1" x14ac:dyDescent="0.3">
      <c r="A18" s="96" t="s">
        <v>149</v>
      </c>
      <c r="B18" s="59" t="s">
        <v>30</v>
      </c>
    </row>
    <row r="19" spans="1:2" ht="16.5" thickBot="1" x14ac:dyDescent="0.3">
      <c r="A19" s="82" t="s">
        <v>194</v>
      </c>
      <c r="B19" s="10"/>
    </row>
    <row r="20" spans="1:2" ht="16.5" thickBot="1" x14ac:dyDescent="0.3">
      <c r="A20" s="118" t="s">
        <v>150</v>
      </c>
      <c r="B20" s="3" t="s">
        <v>202</v>
      </c>
    </row>
    <row r="21" spans="1:2" ht="16.5" thickBot="1" x14ac:dyDescent="0.3">
      <c r="A21" s="119"/>
      <c r="B21" s="3" t="s">
        <v>31</v>
      </c>
    </row>
    <row r="22" spans="1:2" ht="15.75" x14ac:dyDescent="0.25">
      <c r="A22" s="105" t="s">
        <v>151</v>
      </c>
      <c r="B22" s="116" t="s">
        <v>201</v>
      </c>
    </row>
    <row r="23" spans="1:2" ht="16.5" thickBot="1" x14ac:dyDescent="0.3">
      <c r="A23" s="82" t="s">
        <v>152</v>
      </c>
      <c r="B23" s="117"/>
    </row>
    <row r="24" spans="1:2" ht="32.25" thickBot="1" x14ac:dyDescent="0.3">
      <c r="A24" s="82" t="s">
        <v>153</v>
      </c>
      <c r="B24" s="3" t="s">
        <v>203</v>
      </c>
    </row>
    <row r="25" spans="1:2" ht="16.5" thickBot="1" x14ac:dyDescent="0.3">
      <c r="A25" s="123" t="s">
        <v>129</v>
      </c>
      <c r="B25" s="125"/>
    </row>
    <row r="26" spans="1:2" ht="16.5" thickBot="1" x14ac:dyDescent="0.3">
      <c r="A26" s="47" t="s">
        <v>154</v>
      </c>
      <c r="B26" s="3" t="s">
        <v>155</v>
      </c>
    </row>
    <row r="27" spans="1:2" ht="16.5" thickBot="1" x14ac:dyDescent="0.3">
      <c r="A27" s="56"/>
    </row>
    <row r="28" spans="1:2" ht="16.5" thickBot="1" x14ac:dyDescent="0.3">
      <c r="A28" s="61" t="s">
        <v>156</v>
      </c>
      <c r="B28" s="48" t="s">
        <v>157</v>
      </c>
    </row>
    <row r="29" spans="1:2" ht="16.5" thickBot="1" x14ac:dyDescent="0.3">
      <c r="A29" s="146" t="s">
        <v>150</v>
      </c>
      <c r="B29" s="3" t="s">
        <v>158</v>
      </c>
    </row>
    <row r="30" spans="1:2" ht="16.5" thickBot="1" x14ac:dyDescent="0.3">
      <c r="A30" s="147"/>
      <c r="B30" s="3" t="s">
        <v>159</v>
      </c>
    </row>
    <row r="31" spans="1:2" ht="23.25" thickBot="1" x14ac:dyDescent="0.3">
      <c r="A31" s="62"/>
      <c r="B31" s="3" t="s">
        <v>161</v>
      </c>
    </row>
    <row r="32" spans="1:2" ht="32.25" thickBot="1" x14ac:dyDescent="0.3">
      <c r="A32" s="60" t="s">
        <v>160</v>
      </c>
      <c r="B32" s="3" t="s">
        <v>162</v>
      </c>
    </row>
    <row r="33" spans="1:2" ht="16.5" thickBot="1" x14ac:dyDescent="0.3">
      <c r="A33" s="55"/>
      <c r="B33" s="3" t="s">
        <v>163</v>
      </c>
    </row>
    <row r="34" spans="1:2" ht="16.5" thickBot="1" x14ac:dyDescent="0.3">
      <c r="A34" s="47" t="s">
        <v>153</v>
      </c>
      <c r="B34" s="3" t="s">
        <v>155</v>
      </c>
    </row>
    <row r="35" spans="1:2" x14ac:dyDescent="0.25">
      <c r="A35" s="63"/>
    </row>
    <row r="36" spans="1:2" ht="18.75" x14ac:dyDescent="0.25">
      <c r="A36" s="64"/>
    </row>
    <row r="37" spans="1:2" ht="18.75" x14ac:dyDescent="0.25">
      <c r="A37" s="57"/>
    </row>
  </sheetData>
  <mergeCells count="8">
    <mergeCell ref="A1:B1"/>
    <mergeCell ref="B22:B23"/>
    <mergeCell ref="A25:B25"/>
    <mergeCell ref="A29:A30"/>
    <mergeCell ref="A2:B2"/>
    <mergeCell ref="A4:B4"/>
    <mergeCell ref="B6:B7"/>
    <mergeCell ref="A20:A21"/>
  </mergeCells>
  <pageMargins left="0.7" right="0.7" top="0.75" bottom="0.75" header="0.3" footer="0.3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1B6AD-EC87-4764-80F0-6D23E627140A}">
  <sheetPr>
    <tabColor rgb="FFFFFF00"/>
    <pageSetUpPr fitToPage="1"/>
  </sheetPr>
  <dimension ref="A1:E7"/>
  <sheetViews>
    <sheetView workbookViewId="0">
      <selection activeCell="E5" sqref="E5"/>
    </sheetView>
  </sheetViews>
  <sheetFormatPr defaultRowHeight="15" x14ac:dyDescent="0.25"/>
  <cols>
    <col min="1" max="1" width="27.42578125" customWidth="1"/>
    <col min="2" max="5" width="24.140625" customWidth="1"/>
  </cols>
  <sheetData>
    <row r="1" spans="1:5" ht="18.75" x14ac:dyDescent="0.25">
      <c r="A1" s="53" t="s">
        <v>124</v>
      </c>
    </row>
    <row r="2" spans="1:5" ht="15.75" thickBot="1" x14ac:dyDescent="0.3">
      <c r="A2" s="54"/>
    </row>
    <row r="3" spans="1:5" ht="31.5" customHeight="1" x14ac:dyDescent="0.25">
      <c r="A3" s="116" t="s">
        <v>125</v>
      </c>
      <c r="B3" s="116" t="s">
        <v>131</v>
      </c>
      <c r="C3" s="116" t="s">
        <v>132</v>
      </c>
      <c r="D3" s="116" t="s">
        <v>126</v>
      </c>
      <c r="E3" s="116" t="s">
        <v>127</v>
      </c>
    </row>
    <row r="4" spans="1:5" ht="39.75" customHeight="1" x14ac:dyDescent="0.25">
      <c r="A4" s="122"/>
      <c r="B4" s="122"/>
      <c r="C4" s="122"/>
      <c r="D4" s="122"/>
      <c r="E4" s="122"/>
    </row>
    <row r="5" spans="1:5" ht="32.25" thickBot="1" x14ac:dyDescent="0.3">
      <c r="A5" s="49" t="s">
        <v>128</v>
      </c>
      <c r="B5" s="3">
        <v>4.13</v>
      </c>
      <c r="C5" s="76">
        <v>4163.1880000000001</v>
      </c>
      <c r="D5" s="12">
        <v>5112</v>
      </c>
      <c r="E5" s="76">
        <v>0.19719999999999999</v>
      </c>
    </row>
    <row r="6" spans="1:5" ht="16.5" thickBot="1" x14ac:dyDescent="0.3">
      <c r="A6" s="49" t="s">
        <v>129</v>
      </c>
      <c r="B6" s="3">
        <v>1.93</v>
      </c>
      <c r="C6" s="3">
        <v>2906.1509999999998</v>
      </c>
      <c r="D6" s="12">
        <v>5112</v>
      </c>
      <c r="E6" s="3">
        <v>0.29459999999999997</v>
      </c>
    </row>
    <row r="7" spans="1:5" ht="16.5" thickBot="1" x14ac:dyDescent="0.3">
      <c r="A7" s="49" t="s">
        <v>130</v>
      </c>
      <c r="B7" s="3">
        <v>6.06</v>
      </c>
      <c r="C7" s="3">
        <v>7072.3490000000002</v>
      </c>
      <c r="D7" s="12">
        <v>5112</v>
      </c>
      <c r="E7" s="3">
        <v>0.2283</v>
      </c>
    </row>
  </sheetData>
  <mergeCells count="5">
    <mergeCell ref="E3:E4"/>
    <mergeCell ref="C3:C4"/>
    <mergeCell ref="D3:D4"/>
    <mergeCell ref="B3:B4"/>
    <mergeCell ref="A3:A4"/>
  </mergeCells>
  <pageMargins left="0.7" right="0.7" top="0.75" bottom="0.75" header="0.3" footer="0.3"/>
  <pageSetup paperSize="9" scale="7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4C9A0-946E-4ACC-A0BA-7B292178CAE7}">
  <sheetPr>
    <tabColor rgb="FFFFFF00"/>
  </sheetPr>
  <dimension ref="A1:L6"/>
  <sheetViews>
    <sheetView workbookViewId="0">
      <selection activeCell="A3" sqref="A3"/>
    </sheetView>
  </sheetViews>
  <sheetFormatPr defaultRowHeight="15" x14ac:dyDescent="0.25"/>
  <cols>
    <col min="1" max="3" width="19.42578125" customWidth="1"/>
  </cols>
  <sheetData>
    <row r="1" spans="1:12" ht="18.75" x14ac:dyDescent="0.25">
      <c r="A1" s="150" t="s">
        <v>207</v>
      </c>
      <c r="B1" s="150"/>
      <c r="C1" s="150"/>
      <c r="D1" s="150"/>
      <c r="E1" s="101"/>
      <c r="F1" s="101"/>
      <c r="G1" s="101"/>
      <c r="H1" s="101"/>
      <c r="I1" s="101"/>
      <c r="J1" s="101"/>
      <c r="K1" s="101"/>
      <c r="L1" s="101"/>
    </row>
    <row r="2" spans="1:12" ht="19.5" thickBot="1" x14ac:dyDescent="0.3">
      <c r="A2" s="150"/>
      <c r="B2" s="150"/>
      <c r="C2" s="150"/>
      <c r="D2" s="150"/>
      <c r="E2" s="101"/>
      <c r="F2" s="101"/>
      <c r="G2" s="101"/>
      <c r="H2" s="101"/>
      <c r="I2" s="101"/>
      <c r="J2" s="101"/>
      <c r="K2" s="101"/>
      <c r="L2" s="101"/>
    </row>
    <row r="3" spans="1:12" ht="16.5" thickBot="1" x14ac:dyDescent="0.3">
      <c r="A3" s="61" t="s">
        <v>164</v>
      </c>
      <c r="B3" s="51" t="s">
        <v>4</v>
      </c>
      <c r="C3" s="51" t="s">
        <v>3</v>
      </c>
    </row>
    <row r="4" spans="1:12" ht="16.5" thickBot="1" x14ac:dyDescent="0.3">
      <c r="A4" s="50" t="s">
        <v>165</v>
      </c>
      <c r="B4" s="3" t="s">
        <v>8</v>
      </c>
      <c r="C4" s="76">
        <v>23</v>
      </c>
    </row>
    <row r="5" spans="1:12" ht="16.5" thickBot="1" x14ac:dyDescent="0.3">
      <c r="A5" s="50" t="s">
        <v>166</v>
      </c>
      <c r="B5" s="3" t="s">
        <v>8</v>
      </c>
      <c r="C5" s="76">
        <v>13</v>
      </c>
    </row>
    <row r="6" spans="1:12" ht="16.5" thickBot="1" x14ac:dyDescent="0.3">
      <c r="A6" s="50" t="s">
        <v>130</v>
      </c>
      <c r="B6" s="3" t="s">
        <v>8</v>
      </c>
      <c r="C6" s="76">
        <f>C4+C5</f>
        <v>36</v>
      </c>
    </row>
  </sheetData>
  <mergeCells count="1">
    <mergeCell ref="A1:D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DE022-CFF5-4414-9DEF-D9A66E1F2A49}">
  <sheetPr>
    <pageSetUpPr fitToPage="1"/>
  </sheetPr>
  <dimension ref="A1:I10"/>
  <sheetViews>
    <sheetView tabSelected="1" workbookViewId="0">
      <selection activeCell="B7" sqref="B7:B8"/>
    </sheetView>
  </sheetViews>
  <sheetFormatPr defaultRowHeight="15" x14ac:dyDescent="0.25"/>
  <cols>
    <col min="1" max="1" width="24.140625" customWidth="1"/>
    <col min="2" max="7" width="18.42578125" customWidth="1"/>
  </cols>
  <sheetData>
    <row r="1" spans="1:9" ht="19.5" thickBot="1" x14ac:dyDescent="0.3">
      <c r="A1" s="151" t="s">
        <v>210</v>
      </c>
      <c r="B1" s="151"/>
      <c r="C1" s="151"/>
      <c r="D1" s="151"/>
      <c r="E1" s="151"/>
      <c r="F1" s="151"/>
      <c r="G1" s="151"/>
      <c r="H1" s="151"/>
      <c r="I1" s="151"/>
    </row>
    <row r="2" spans="1:9" ht="16.5" x14ac:dyDescent="0.25">
      <c r="A2" s="67"/>
      <c r="B2" s="152" t="s">
        <v>168</v>
      </c>
      <c r="C2" s="153"/>
      <c r="D2" s="153"/>
      <c r="E2" s="153"/>
      <c r="F2" s="153"/>
      <c r="G2" s="154"/>
    </row>
    <row r="3" spans="1:9" ht="17.25" thickBot="1" x14ac:dyDescent="0.3">
      <c r="A3" s="68"/>
      <c r="B3" s="155"/>
      <c r="C3" s="156"/>
      <c r="D3" s="156"/>
      <c r="E3" s="156"/>
      <c r="F3" s="156"/>
      <c r="G3" s="157"/>
    </row>
    <row r="4" spans="1:9" ht="31.5" x14ac:dyDescent="0.25">
      <c r="A4" s="69" t="s">
        <v>167</v>
      </c>
      <c r="B4" s="58"/>
      <c r="C4" s="72"/>
      <c r="D4" s="9" t="s">
        <v>171</v>
      </c>
      <c r="E4" s="73"/>
      <c r="F4" s="72"/>
      <c r="G4" s="73"/>
    </row>
    <row r="5" spans="1:9" ht="31.5" x14ac:dyDescent="0.25">
      <c r="A5" s="70"/>
      <c r="B5" s="71"/>
      <c r="C5" s="9" t="s">
        <v>170</v>
      </c>
      <c r="D5" s="9" t="s">
        <v>172</v>
      </c>
      <c r="E5" s="74" t="s">
        <v>173</v>
      </c>
      <c r="F5" s="9" t="s">
        <v>174</v>
      </c>
      <c r="G5" s="75" t="s">
        <v>209</v>
      </c>
    </row>
    <row r="6" spans="1:9" ht="16.5" thickBot="1" x14ac:dyDescent="0.3">
      <c r="A6" s="55"/>
      <c r="B6" s="3" t="s">
        <v>169</v>
      </c>
      <c r="C6" s="10"/>
      <c r="D6" s="10"/>
      <c r="E6" s="10"/>
      <c r="F6" s="10"/>
      <c r="G6" s="10"/>
    </row>
    <row r="7" spans="1:9" ht="15.75" x14ac:dyDescent="0.25">
      <c r="A7" s="15" t="s">
        <v>175</v>
      </c>
      <c r="B7" s="118">
        <v>4163.1880000000001</v>
      </c>
      <c r="C7" s="118">
        <v>96.411000000000001</v>
      </c>
      <c r="D7" s="118" t="s">
        <v>8</v>
      </c>
      <c r="E7" s="118">
        <v>4066.777</v>
      </c>
      <c r="F7" s="118">
        <v>760.25</v>
      </c>
      <c r="G7" s="118">
        <f>E7-F7</f>
        <v>3306.527</v>
      </c>
    </row>
    <row r="8" spans="1:9" ht="16.5" thickBot="1" x14ac:dyDescent="0.3">
      <c r="A8" s="52" t="s">
        <v>176</v>
      </c>
      <c r="B8" s="119"/>
      <c r="C8" s="119"/>
      <c r="D8" s="119"/>
      <c r="E8" s="119"/>
      <c r="F8" s="119"/>
      <c r="G8" s="119"/>
    </row>
    <row r="9" spans="1:9" ht="16.5" thickBot="1" x14ac:dyDescent="0.3">
      <c r="A9" s="52" t="s">
        <v>129</v>
      </c>
      <c r="B9" s="3">
        <v>2906.1509999999998</v>
      </c>
      <c r="C9" s="3">
        <v>66.840999999999994</v>
      </c>
      <c r="D9" s="3" t="s">
        <v>8</v>
      </c>
      <c r="E9" s="3">
        <v>2839.31</v>
      </c>
      <c r="F9" s="3">
        <v>246.80199999999999</v>
      </c>
      <c r="G9" s="3">
        <v>2592.5079999999998</v>
      </c>
    </row>
    <row r="10" spans="1:9" ht="16.5" thickBot="1" x14ac:dyDescent="0.3">
      <c r="A10" s="50" t="s">
        <v>130</v>
      </c>
      <c r="B10" s="3">
        <f>B7+B9</f>
        <v>7069.3389999999999</v>
      </c>
      <c r="C10" s="3">
        <f>C7+C9</f>
        <v>163.25200000000001</v>
      </c>
      <c r="D10" s="3" t="s">
        <v>8</v>
      </c>
      <c r="E10" s="3">
        <f>E7+E9</f>
        <v>6906.0869999999995</v>
      </c>
      <c r="F10" s="3">
        <f>F7+F9</f>
        <v>1007.052</v>
      </c>
      <c r="G10" s="3">
        <f>G7+G9</f>
        <v>5899.0349999999999</v>
      </c>
    </row>
  </sheetData>
  <mergeCells count="8">
    <mergeCell ref="A1:I1"/>
    <mergeCell ref="B2:G3"/>
    <mergeCell ref="B7:B8"/>
    <mergeCell ref="C7:C8"/>
    <mergeCell ref="D7:D8"/>
    <mergeCell ref="E7:E8"/>
    <mergeCell ref="F7:F8"/>
    <mergeCell ref="G7:G8"/>
  </mergeCells>
  <pageMargins left="0.7" right="0.7" top="0.75" bottom="0.75" header="0.3" footer="0.3"/>
  <pageSetup paperSize="9" scale="5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2.5.3.1 нагрузки жил фонд</vt:lpstr>
      <vt:lpstr>2.5.3.2 нагрузки нежил фонд</vt:lpstr>
      <vt:lpstr>4.2 отпуск ТЭ жил фонд</vt:lpstr>
      <vt:lpstr>4.3 отпуск ТЭ нежил фонд</vt:lpstr>
      <vt:lpstr>п.2.11.2 СТС</vt:lpstr>
      <vt:lpstr>2.4</vt:lpstr>
      <vt:lpstr>2.2.6</vt:lpstr>
      <vt:lpstr>2.3.14 ПУ</vt:lpstr>
      <vt:lpstr>2.5.1.3 баланс ТЭ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2025-03-11T09:33:11Z</dcterms:modified>
</cp:coreProperties>
</file>